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BCOMPSC\Desktop\P&amp;C Daphnia Experiment\"/>
    </mc:Choice>
  </mc:AlternateContent>
  <bookViews>
    <workbookView xWindow="0" yWindow="0" windowWidth="28800" windowHeight="12435"/>
  </bookViews>
  <sheets>
    <sheet name="summary_data" sheetId="7" r:id="rId1"/>
    <sheet name="mesocosm_data" sheetId="1" r:id="rId2"/>
    <sheet name="predator_data" sheetId="5" r:id="rId3"/>
    <sheet name="raw_population_data" sheetId="2" r:id="rId4"/>
    <sheet name="raw_egg_data" sheetId="3" r:id="rId5"/>
    <sheet name="raw_spine_data" sheetId="6" r:id="rId6"/>
    <sheet name="treatments" sheetId="4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7" l="1"/>
  <c r="N20" i="7" l="1"/>
  <c r="N21" i="7"/>
  <c r="N22" i="7"/>
  <c r="N23" i="7"/>
  <c r="N25" i="7"/>
  <c r="N26" i="7"/>
  <c r="N27" i="7"/>
  <c r="N28" i="7"/>
  <c r="N29" i="7"/>
  <c r="N30" i="7"/>
  <c r="N31" i="7"/>
  <c r="N33" i="7"/>
  <c r="N8" i="7"/>
  <c r="N9" i="7"/>
  <c r="N10" i="7"/>
  <c r="N11" i="7"/>
  <c r="N12" i="7"/>
  <c r="N13" i="7"/>
  <c r="N14" i="7"/>
  <c r="N15" i="7"/>
  <c r="N16" i="7"/>
  <c r="N17" i="7"/>
  <c r="N7" i="7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2" i="6"/>
  <c r="M7" i="7"/>
  <c r="M8" i="7"/>
  <c r="M9" i="7"/>
  <c r="M10" i="7"/>
  <c r="M11" i="7"/>
  <c r="M12" i="7"/>
  <c r="M13" i="7"/>
  <c r="M14" i="7"/>
  <c r="M15" i="7"/>
  <c r="M16" i="7"/>
  <c r="M17" i="7"/>
  <c r="M20" i="7"/>
  <c r="M21" i="7"/>
  <c r="M22" i="7"/>
  <c r="M23" i="7"/>
  <c r="M25" i="7"/>
  <c r="M26" i="7"/>
  <c r="M27" i="7"/>
  <c r="M28" i="7"/>
  <c r="M29" i="7"/>
  <c r="M30" i="7"/>
  <c r="M31" i="7"/>
  <c r="M33" i="7"/>
  <c r="L7" i="7"/>
  <c r="L8" i="7"/>
  <c r="L9" i="7"/>
  <c r="L11" i="7"/>
  <c r="L12" i="7"/>
  <c r="L13" i="7"/>
  <c r="L14" i="7"/>
  <c r="L15" i="7"/>
  <c r="L16" i="7"/>
  <c r="L17" i="7"/>
  <c r="L20" i="7"/>
  <c r="L21" i="7"/>
  <c r="L22" i="7"/>
  <c r="L23" i="7"/>
  <c r="L25" i="7"/>
  <c r="L26" i="7"/>
  <c r="L27" i="7"/>
  <c r="L28" i="7"/>
  <c r="L29" i="7"/>
  <c r="L30" i="7"/>
  <c r="L33" i="7"/>
  <c r="B369" i="3"/>
  <c r="C369" i="3"/>
  <c r="B370" i="3"/>
  <c r="C370" i="3"/>
  <c r="B371" i="3"/>
  <c r="C371" i="3"/>
  <c r="B372" i="3"/>
  <c r="C372" i="3"/>
  <c r="B373" i="3"/>
  <c r="C373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9" i="3" l="1"/>
  <c r="C299" i="3"/>
  <c r="B300" i="3"/>
  <c r="C300" i="3"/>
  <c r="B301" i="3"/>
  <c r="C301" i="3"/>
  <c r="B302" i="3"/>
  <c r="C302" i="3"/>
  <c r="B303" i="3"/>
  <c r="C303" i="3"/>
  <c r="B304" i="3"/>
  <c r="C304" i="3"/>
  <c r="B305" i="3"/>
  <c r="C305" i="3"/>
  <c r="B306" i="3"/>
  <c r="C306" i="3"/>
  <c r="B307" i="3"/>
  <c r="C307" i="3"/>
  <c r="B308" i="3"/>
  <c r="C308" i="3"/>
  <c r="B309" i="3"/>
  <c r="C309" i="3"/>
  <c r="B310" i="3"/>
  <c r="C310" i="3"/>
  <c r="B311" i="3"/>
  <c r="C311" i="3"/>
  <c r="B312" i="3"/>
  <c r="C312" i="3"/>
  <c r="B313" i="3"/>
  <c r="C313" i="3"/>
  <c r="B314" i="3"/>
  <c r="C314" i="3"/>
  <c r="B315" i="3"/>
  <c r="C315" i="3"/>
  <c r="B316" i="3"/>
  <c r="C316" i="3"/>
  <c r="B198" i="3" l="1"/>
  <c r="C198" i="3"/>
  <c r="B199" i="3"/>
  <c r="C199" i="3"/>
  <c r="B200" i="3"/>
  <c r="C200" i="3"/>
  <c r="B201" i="3"/>
  <c r="C201" i="3"/>
  <c r="B202" i="3"/>
  <c r="C202" i="3"/>
  <c r="B203" i="3"/>
  <c r="C203" i="3"/>
  <c r="B204" i="3"/>
  <c r="C204" i="3"/>
  <c r="B205" i="3"/>
  <c r="C205" i="3"/>
  <c r="B206" i="3"/>
  <c r="C206" i="3"/>
  <c r="B207" i="3"/>
  <c r="C207" i="3"/>
  <c r="B208" i="3"/>
  <c r="C208" i="3"/>
  <c r="B209" i="3"/>
  <c r="C209" i="3"/>
  <c r="B210" i="3"/>
  <c r="C210" i="3"/>
  <c r="B211" i="3"/>
  <c r="C211" i="3"/>
  <c r="B212" i="3"/>
  <c r="C212" i="3"/>
  <c r="B213" i="3"/>
  <c r="C213" i="3"/>
  <c r="B214" i="3"/>
  <c r="C214" i="3"/>
  <c r="B215" i="3"/>
  <c r="C215" i="3"/>
  <c r="B216" i="3"/>
  <c r="C216" i="3"/>
  <c r="B150" i="3"/>
  <c r="C150" i="3"/>
  <c r="B151" i="3"/>
  <c r="C151" i="3"/>
  <c r="B152" i="3"/>
  <c r="C152" i="3"/>
  <c r="B153" i="3"/>
  <c r="C153" i="3"/>
  <c r="B154" i="3"/>
  <c r="C154" i="3"/>
  <c r="B155" i="3"/>
  <c r="C155" i="3"/>
  <c r="B156" i="3"/>
  <c r="C156" i="3"/>
  <c r="B157" i="3"/>
  <c r="C157" i="3"/>
  <c r="B158" i="3"/>
  <c r="C158" i="3"/>
  <c r="B159" i="3"/>
  <c r="C159" i="3"/>
  <c r="B160" i="3"/>
  <c r="C160" i="3"/>
  <c r="B161" i="3"/>
  <c r="C161" i="3"/>
  <c r="B162" i="3"/>
  <c r="C162" i="3"/>
  <c r="B163" i="3"/>
  <c r="C163" i="3"/>
  <c r="B164" i="3"/>
  <c r="C164" i="3"/>
  <c r="B165" i="3"/>
  <c r="C165" i="3"/>
  <c r="B166" i="3"/>
  <c r="C166" i="3"/>
  <c r="B167" i="3"/>
  <c r="C167" i="3"/>
  <c r="B168" i="3"/>
  <c r="C168" i="3"/>
  <c r="B169" i="3"/>
  <c r="C169" i="3"/>
  <c r="B170" i="3"/>
  <c r="C170" i="3"/>
  <c r="B171" i="3"/>
  <c r="C171" i="3"/>
  <c r="B172" i="3"/>
  <c r="C172" i="3"/>
  <c r="B173" i="3"/>
  <c r="C173" i="3"/>
  <c r="B174" i="3"/>
  <c r="C174" i="3"/>
  <c r="B175" i="3"/>
  <c r="C175" i="3"/>
  <c r="B176" i="3"/>
  <c r="C176" i="3"/>
  <c r="B177" i="3"/>
  <c r="C177" i="3"/>
  <c r="B178" i="3"/>
  <c r="C178" i="3"/>
  <c r="B179" i="3"/>
  <c r="C179" i="3"/>
  <c r="B180" i="3"/>
  <c r="C180" i="3"/>
  <c r="B181" i="3"/>
  <c r="C181" i="3"/>
  <c r="B182" i="3"/>
  <c r="C182" i="3"/>
  <c r="B183" i="3"/>
  <c r="C183" i="3"/>
  <c r="B184" i="3"/>
  <c r="C184" i="3"/>
  <c r="B185" i="3"/>
  <c r="C185" i="3"/>
  <c r="B186" i="3"/>
  <c r="C186" i="3"/>
  <c r="B187" i="3"/>
  <c r="C187" i="3"/>
  <c r="B188" i="3"/>
  <c r="C188" i="3"/>
  <c r="B189" i="3"/>
  <c r="C189" i="3"/>
  <c r="B190" i="3"/>
  <c r="C190" i="3"/>
  <c r="B191" i="3"/>
  <c r="C191" i="3"/>
  <c r="B192" i="3"/>
  <c r="C192" i="3"/>
  <c r="B193" i="3"/>
  <c r="C193" i="3"/>
  <c r="B194" i="3"/>
  <c r="C194" i="3"/>
  <c r="B195" i="3"/>
  <c r="C195" i="3"/>
  <c r="B196" i="3"/>
  <c r="C196" i="3"/>
  <c r="B197" i="3"/>
  <c r="C197" i="3"/>
  <c r="B128" i="3"/>
  <c r="C128" i="3"/>
  <c r="B129" i="3"/>
  <c r="C129" i="3"/>
  <c r="B130" i="3"/>
  <c r="C130" i="3"/>
  <c r="B131" i="3"/>
  <c r="C131" i="3"/>
  <c r="B132" i="3"/>
  <c r="C132" i="3"/>
  <c r="B133" i="3"/>
  <c r="C133" i="3"/>
  <c r="B134" i="3"/>
  <c r="C134" i="3"/>
  <c r="B135" i="3"/>
  <c r="C135" i="3"/>
  <c r="B136" i="3"/>
  <c r="C136" i="3"/>
  <c r="B137" i="3"/>
  <c r="C137" i="3"/>
  <c r="B138" i="3"/>
  <c r="C138" i="3"/>
  <c r="B139" i="3"/>
  <c r="C139" i="3"/>
  <c r="B140" i="3"/>
  <c r="C140" i="3"/>
  <c r="B141" i="3"/>
  <c r="C141" i="3"/>
  <c r="B142" i="3"/>
  <c r="C142" i="3"/>
  <c r="B143" i="3"/>
  <c r="C143" i="3"/>
  <c r="B144" i="3"/>
  <c r="C144" i="3"/>
  <c r="B145" i="3"/>
  <c r="C145" i="3"/>
  <c r="B146" i="3"/>
  <c r="C146" i="3"/>
  <c r="B147" i="3"/>
  <c r="C147" i="3"/>
  <c r="B148" i="3"/>
  <c r="C148" i="3"/>
  <c r="B149" i="3"/>
  <c r="C149" i="3"/>
  <c r="B3" i="3"/>
  <c r="C3" i="3"/>
  <c r="B4" i="3"/>
  <c r="C4" i="3"/>
  <c r="B5" i="3"/>
  <c r="C5" i="3"/>
  <c r="B6" i="3"/>
  <c r="C6" i="3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374" i="3"/>
  <c r="C374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112" i="3"/>
  <c r="C112" i="3"/>
  <c r="B113" i="3"/>
  <c r="C113" i="3"/>
  <c r="B114" i="3"/>
  <c r="C114" i="3"/>
  <c r="B115" i="3"/>
  <c r="C115" i="3"/>
  <c r="B116" i="3"/>
  <c r="C116" i="3"/>
  <c r="B117" i="3"/>
  <c r="C117" i="3"/>
  <c r="B118" i="3"/>
  <c r="C118" i="3"/>
  <c r="B119" i="3"/>
  <c r="C119" i="3"/>
  <c r="B120" i="3"/>
  <c r="C120" i="3"/>
  <c r="B121" i="3"/>
  <c r="C121" i="3"/>
  <c r="B122" i="3"/>
  <c r="C122" i="3"/>
  <c r="B123" i="3"/>
  <c r="C123" i="3"/>
  <c r="B124" i="3"/>
  <c r="C124" i="3"/>
  <c r="B125" i="3"/>
  <c r="C125" i="3"/>
  <c r="B126" i="3"/>
  <c r="C126" i="3"/>
  <c r="B127" i="3"/>
  <c r="C127" i="3"/>
  <c r="B317" i="3"/>
  <c r="C317" i="3"/>
  <c r="B318" i="3"/>
  <c r="C318" i="3"/>
  <c r="B319" i="3"/>
  <c r="C319" i="3"/>
  <c r="B320" i="3"/>
  <c r="C320" i="3"/>
  <c r="B321" i="3"/>
  <c r="C321" i="3"/>
  <c r="B322" i="3"/>
  <c r="C322" i="3"/>
  <c r="B323" i="3"/>
  <c r="C323" i="3"/>
  <c r="B324" i="3"/>
  <c r="C324" i="3"/>
  <c r="B325" i="3"/>
  <c r="C325" i="3"/>
  <c r="B326" i="3"/>
  <c r="C326" i="3"/>
  <c r="B327" i="3"/>
  <c r="C327" i="3"/>
  <c r="B338" i="3"/>
  <c r="C338" i="3"/>
  <c r="B339" i="3"/>
  <c r="C339" i="3"/>
  <c r="B340" i="3"/>
  <c r="C340" i="3"/>
  <c r="B341" i="3"/>
  <c r="C341" i="3"/>
  <c r="B342" i="3"/>
  <c r="C342" i="3"/>
  <c r="B343" i="3"/>
  <c r="C343" i="3"/>
  <c r="B344" i="3"/>
  <c r="C344" i="3"/>
  <c r="B345" i="3"/>
  <c r="C345" i="3"/>
  <c r="B328" i="3"/>
  <c r="C328" i="3"/>
  <c r="B329" i="3"/>
  <c r="C329" i="3"/>
  <c r="B330" i="3"/>
  <c r="C330" i="3"/>
  <c r="B331" i="3"/>
  <c r="C331" i="3"/>
  <c r="B332" i="3"/>
  <c r="C332" i="3"/>
  <c r="B333" i="3"/>
  <c r="C333" i="3"/>
  <c r="B334" i="3"/>
  <c r="C334" i="3"/>
  <c r="B335" i="3"/>
  <c r="C335" i="3"/>
  <c r="B336" i="3"/>
  <c r="C336" i="3"/>
  <c r="B337" i="3"/>
  <c r="C337" i="3"/>
  <c r="B217" i="3"/>
  <c r="C217" i="3"/>
  <c r="B218" i="3"/>
  <c r="C218" i="3"/>
  <c r="B219" i="3"/>
  <c r="C219" i="3"/>
  <c r="B220" i="3"/>
  <c r="C220" i="3"/>
  <c r="B244" i="3"/>
  <c r="C244" i="3"/>
  <c r="B245" i="3"/>
  <c r="C245" i="3"/>
  <c r="B246" i="3"/>
  <c r="C246" i="3"/>
  <c r="B247" i="3"/>
  <c r="C247" i="3"/>
  <c r="B248" i="3"/>
  <c r="C248" i="3"/>
  <c r="B249" i="3"/>
  <c r="C249" i="3"/>
  <c r="B250" i="3"/>
  <c r="C250" i="3"/>
  <c r="B251" i="3"/>
  <c r="C251" i="3"/>
  <c r="B252" i="3"/>
  <c r="C252" i="3"/>
  <c r="B253" i="3"/>
  <c r="C253" i="3"/>
  <c r="B254" i="3"/>
  <c r="C254" i="3"/>
  <c r="B255" i="3"/>
  <c r="C255" i="3"/>
  <c r="B256" i="3"/>
  <c r="C256" i="3"/>
  <c r="B257" i="3"/>
  <c r="C257" i="3"/>
  <c r="B258" i="3"/>
  <c r="C258" i="3"/>
  <c r="B259" i="3"/>
  <c r="C259" i="3"/>
  <c r="B260" i="3"/>
  <c r="C260" i="3"/>
  <c r="B261" i="3"/>
  <c r="C261" i="3"/>
  <c r="B262" i="3"/>
  <c r="C262" i="3"/>
  <c r="B263" i="3"/>
  <c r="C263" i="3"/>
  <c r="B264" i="3"/>
  <c r="C264" i="3"/>
  <c r="B265" i="3"/>
  <c r="C265" i="3"/>
  <c r="B266" i="3"/>
  <c r="C266" i="3"/>
  <c r="B267" i="3"/>
  <c r="C267" i="3"/>
  <c r="B268" i="3"/>
  <c r="C268" i="3"/>
  <c r="B269" i="3"/>
  <c r="C269" i="3"/>
  <c r="B270" i="3"/>
  <c r="C270" i="3"/>
  <c r="B271" i="3"/>
  <c r="C271" i="3"/>
  <c r="B272" i="3"/>
  <c r="C272" i="3"/>
  <c r="B273" i="3"/>
  <c r="C273" i="3"/>
  <c r="B274" i="3"/>
  <c r="C274" i="3"/>
  <c r="B275" i="3"/>
  <c r="C275" i="3"/>
  <c r="B30" i="3"/>
  <c r="C30" i="3"/>
  <c r="B31" i="3"/>
  <c r="C31" i="3"/>
  <c r="B32" i="3"/>
  <c r="C32" i="3"/>
  <c r="B33" i="3"/>
  <c r="C33" i="3"/>
  <c r="B34" i="3"/>
  <c r="C34" i="3"/>
  <c r="B35" i="3"/>
  <c r="C35" i="3"/>
  <c r="B297" i="3"/>
  <c r="C297" i="3"/>
  <c r="B298" i="3"/>
  <c r="C298" i="3"/>
  <c r="B221" i="3"/>
  <c r="C221" i="3"/>
  <c r="B222" i="3"/>
  <c r="C222" i="3"/>
  <c r="B223" i="3"/>
  <c r="C223" i="3"/>
  <c r="B224" i="3"/>
  <c r="C224" i="3"/>
  <c r="B225" i="3"/>
  <c r="C225" i="3"/>
  <c r="B226" i="3"/>
  <c r="C226" i="3"/>
  <c r="B227" i="3"/>
  <c r="C227" i="3"/>
  <c r="B228" i="3"/>
  <c r="C228" i="3"/>
  <c r="B229" i="3"/>
  <c r="C229" i="3"/>
  <c r="B230" i="3"/>
  <c r="C230" i="3"/>
  <c r="B231" i="3"/>
  <c r="C231" i="3"/>
  <c r="B232" i="3"/>
  <c r="C232" i="3"/>
  <c r="B233" i="3"/>
  <c r="C233" i="3"/>
  <c r="B234" i="3"/>
  <c r="C234" i="3"/>
  <c r="B235" i="3"/>
  <c r="C235" i="3"/>
  <c r="B236" i="3"/>
  <c r="C236" i="3"/>
  <c r="B346" i="3"/>
  <c r="C346" i="3"/>
  <c r="B347" i="3"/>
  <c r="C347" i="3"/>
  <c r="B348" i="3"/>
  <c r="C348" i="3"/>
  <c r="B349" i="3"/>
  <c r="C349" i="3"/>
  <c r="B350" i="3"/>
  <c r="C350" i="3"/>
  <c r="B351" i="3"/>
  <c r="C351" i="3"/>
  <c r="B352" i="3"/>
  <c r="C352" i="3"/>
  <c r="B353" i="3"/>
  <c r="C353" i="3"/>
  <c r="B354" i="3"/>
  <c r="C354" i="3"/>
  <c r="B355" i="3"/>
  <c r="C355" i="3"/>
  <c r="B356" i="3"/>
  <c r="C356" i="3"/>
  <c r="B357" i="3"/>
  <c r="C357" i="3"/>
  <c r="B358" i="3"/>
  <c r="C358" i="3"/>
  <c r="B359" i="3"/>
  <c r="C359" i="3"/>
  <c r="B360" i="3"/>
  <c r="C360" i="3"/>
  <c r="B361" i="3"/>
  <c r="C361" i="3"/>
  <c r="B362" i="3"/>
  <c r="C362" i="3"/>
  <c r="B363" i="3"/>
  <c r="C363" i="3"/>
  <c r="B364" i="3"/>
  <c r="C364" i="3"/>
  <c r="B365" i="3"/>
  <c r="C365" i="3"/>
  <c r="B366" i="3"/>
  <c r="C366" i="3"/>
  <c r="B367" i="3"/>
  <c r="C367" i="3"/>
  <c r="B368" i="3"/>
  <c r="C368" i="3"/>
  <c r="B2" i="3"/>
  <c r="C2" i="3"/>
  <c r="B276" i="3"/>
  <c r="C276" i="3"/>
  <c r="B277" i="3"/>
  <c r="C277" i="3"/>
  <c r="B278" i="3"/>
  <c r="C278" i="3"/>
  <c r="B279" i="3"/>
  <c r="C279" i="3"/>
  <c r="B280" i="3"/>
  <c r="C280" i="3"/>
  <c r="B281" i="3"/>
  <c r="C281" i="3"/>
  <c r="B282" i="3"/>
  <c r="C282" i="3"/>
  <c r="B283" i="3"/>
  <c r="C283" i="3"/>
  <c r="B284" i="3"/>
  <c r="C284" i="3"/>
  <c r="B285" i="3"/>
  <c r="C285" i="3"/>
  <c r="B286" i="3"/>
  <c r="C286" i="3"/>
  <c r="B287" i="3"/>
  <c r="C287" i="3"/>
  <c r="B288" i="3"/>
  <c r="C288" i="3"/>
  <c r="B289" i="3"/>
  <c r="C289" i="3"/>
  <c r="B290" i="3"/>
  <c r="C290" i="3"/>
  <c r="B291" i="3"/>
  <c r="C291" i="3"/>
  <c r="B292" i="3"/>
  <c r="C292" i="3"/>
  <c r="B293" i="3"/>
  <c r="C293" i="3"/>
  <c r="B294" i="3"/>
  <c r="C294" i="3"/>
  <c r="B295" i="3"/>
  <c r="C295" i="3"/>
  <c r="B296" i="3"/>
  <c r="C296" i="3"/>
  <c r="B237" i="3"/>
  <c r="C237" i="3"/>
  <c r="B238" i="3"/>
  <c r="C238" i="3"/>
  <c r="B239" i="3"/>
  <c r="C239" i="3"/>
  <c r="B240" i="3"/>
  <c r="C240" i="3"/>
  <c r="B241" i="3"/>
  <c r="C241" i="3"/>
  <c r="B242" i="3"/>
  <c r="C242" i="3"/>
  <c r="B243" i="3"/>
  <c r="C243" i="3"/>
  <c r="C29" i="3"/>
  <c r="B29" i="3"/>
</calcChain>
</file>

<file path=xl/sharedStrings.xml><?xml version="1.0" encoding="utf-8"?>
<sst xmlns="http://schemas.openxmlformats.org/spreadsheetml/2006/main" count="315" uniqueCount="37">
  <si>
    <t>fish</t>
  </si>
  <si>
    <t>no_fish</t>
  </si>
  <si>
    <t>tank</t>
  </si>
  <si>
    <t>body_length (mm)</t>
  </si>
  <si>
    <t>sample_date</t>
  </si>
  <si>
    <t>shade_treatment</t>
  </si>
  <si>
    <t>predator_treatment</t>
  </si>
  <si>
    <t>tail_spine_length</t>
  </si>
  <si>
    <t>body_length</t>
  </si>
  <si>
    <t>juvenile_daphnia</t>
  </si>
  <si>
    <t>sub-adult_daphnia</t>
  </si>
  <si>
    <t>adult_daphnia</t>
  </si>
  <si>
    <t>chironomids</t>
  </si>
  <si>
    <t>mosquito_larvae</t>
  </si>
  <si>
    <t>odonates</t>
  </si>
  <si>
    <t>other</t>
  </si>
  <si>
    <t>shade treatment</t>
  </si>
  <si>
    <t>predator treatment</t>
  </si>
  <si>
    <t>sample date</t>
  </si>
  <si>
    <t>average eggs per daphnia</t>
  </si>
  <si>
    <t>average adult body size (mm)</t>
  </si>
  <si>
    <t>number of sub-adult daphnia</t>
  </si>
  <si>
    <t>number of juvenile daphnia</t>
  </si>
  <si>
    <t>number of adult daphnia</t>
  </si>
  <si>
    <t>number of chironomids</t>
  </si>
  <si>
    <t>number of mosquito larvae</t>
  </si>
  <si>
    <t>number of odonates</t>
  </si>
  <si>
    <t>number of other</t>
  </si>
  <si>
    <t>spine_to_body_ratio</t>
  </si>
  <si>
    <t>average spine length to body length ratio</t>
  </si>
  <si>
    <t>eggs</t>
  </si>
  <si>
    <t>turbidity (NTU)</t>
  </si>
  <si>
    <t>water depth (cm)</t>
  </si>
  <si>
    <t>mesocosm length (cm)</t>
  </si>
  <si>
    <t>mesocosm width (cm)</t>
  </si>
  <si>
    <t>shade</t>
  </si>
  <si>
    <t>predator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</si>
</sst>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164" fontId="0" fillId="0" borderId="0" xfId="0" applyNumberFormat="1" applyBorder="1" applyAlignment="1">
      <alignment horizontal="left" vertical="center"/>
    </xf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 applyAlignment="1">
      <alignment horizontal="left" indent="1"/>
    </xf>
    <xf numFmtId="0" fontId="1" fillId="0" borderId="0" xfId="0" applyFont="1" applyFill="1"/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3"/>
  <sheetViews>
    <sheetView tabSelected="1" workbookViewId="0">
      <selection activeCell="C21" sqref="C21"/>
    </sheetView>
  </sheetViews>
  <sheetFormatPr defaultRowHeight="15" x14ac:dyDescent="0.25"/>
  <cols>
    <col min="2" max="2" width="10.28515625" customWidth="1"/>
    <col min="3" max="3" width="12.5703125" customWidth="1"/>
    <col min="4" max="4" width="12.7109375" bestFit="1" customWidth="1"/>
    <col min="5" max="5" width="16.85546875" bestFit="1" customWidth="1"/>
    <col min="6" max="6" width="18.42578125" bestFit="1" customWidth="1"/>
    <col min="7" max="7" width="14.28515625" bestFit="1" customWidth="1"/>
    <col min="8" max="8" width="12.28515625" bestFit="1" customWidth="1"/>
    <col min="9" max="9" width="16.28515625" bestFit="1" customWidth="1"/>
    <col min="10" max="10" width="9.5703125" bestFit="1" customWidth="1"/>
    <col min="12" max="12" width="10" customWidth="1"/>
  </cols>
  <sheetData>
    <row r="1" spans="1:20" ht="90" x14ac:dyDescent="0.25">
      <c r="A1" s="11" t="s">
        <v>2</v>
      </c>
      <c r="B1" s="11" t="s">
        <v>16</v>
      </c>
      <c r="C1" s="11" t="s">
        <v>17</v>
      </c>
      <c r="D1" s="12" t="s">
        <v>18</v>
      </c>
      <c r="E1" s="11" t="s">
        <v>22</v>
      </c>
      <c r="F1" s="11" t="s">
        <v>21</v>
      </c>
      <c r="G1" s="11" t="s">
        <v>23</v>
      </c>
      <c r="H1" s="11" t="s">
        <v>24</v>
      </c>
      <c r="I1" s="11" t="s">
        <v>25</v>
      </c>
      <c r="J1" s="11" t="s">
        <v>26</v>
      </c>
      <c r="K1" s="13" t="s">
        <v>27</v>
      </c>
      <c r="L1" s="13" t="s">
        <v>19</v>
      </c>
      <c r="M1" s="14" t="s">
        <v>20</v>
      </c>
      <c r="N1" s="13" t="s">
        <v>29</v>
      </c>
      <c r="O1" s="13" t="s">
        <v>31</v>
      </c>
      <c r="P1" s="13"/>
      <c r="Q1" s="13"/>
      <c r="R1" s="13"/>
      <c r="S1" s="13"/>
      <c r="T1" s="13"/>
    </row>
    <row r="2" spans="1:20" x14ac:dyDescent="0.25">
      <c r="A2">
        <v>1</v>
      </c>
      <c r="B2">
        <v>30</v>
      </c>
      <c r="C2" t="s">
        <v>0</v>
      </c>
      <c r="D2" s="6">
        <v>42257</v>
      </c>
      <c r="E2">
        <v>0</v>
      </c>
      <c r="F2">
        <v>0</v>
      </c>
      <c r="G2">
        <v>0</v>
      </c>
      <c r="H2">
        <v>37</v>
      </c>
      <c r="I2">
        <v>4</v>
      </c>
      <c r="J2">
        <v>5</v>
      </c>
      <c r="K2">
        <v>1</v>
      </c>
      <c r="O2">
        <v>2.41</v>
      </c>
      <c r="S2" s="6"/>
    </row>
    <row r="3" spans="1:20" x14ac:dyDescent="0.25">
      <c r="A3">
        <v>1</v>
      </c>
      <c r="B3">
        <v>30</v>
      </c>
      <c r="C3" t="s">
        <v>0</v>
      </c>
      <c r="D3" s="6">
        <v>42261</v>
      </c>
      <c r="E3">
        <v>2</v>
      </c>
      <c r="F3">
        <v>0</v>
      </c>
      <c r="G3">
        <v>0</v>
      </c>
      <c r="H3">
        <v>83</v>
      </c>
      <c r="I3">
        <v>8</v>
      </c>
      <c r="J3">
        <v>5</v>
      </c>
      <c r="K3">
        <v>4</v>
      </c>
      <c r="O3">
        <v>1.18</v>
      </c>
      <c r="S3" s="6"/>
    </row>
    <row r="4" spans="1:20" x14ac:dyDescent="0.25">
      <c r="A4">
        <v>2</v>
      </c>
      <c r="B4">
        <v>60</v>
      </c>
      <c r="C4" t="s">
        <v>0</v>
      </c>
      <c r="D4" s="6">
        <v>42257</v>
      </c>
      <c r="E4">
        <v>5</v>
      </c>
      <c r="F4">
        <v>3</v>
      </c>
      <c r="G4">
        <v>0</v>
      </c>
      <c r="H4">
        <v>27</v>
      </c>
      <c r="I4">
        <v>2</v>
      </c>
      <c r="J4">
        <v>9</v>
      </c>
      <c r="K4">
        <v>0</v>
      </c>
      <c r="O4">
        <v>3.64</v>
      </c>
      <c r="S4" s="6"/>
    </row>
    <row r="5" spans="1:20" x14ac:dyDescent="0.25">
      <c r="A5">
        <v>2</v>
      </c>
      <c r="B5">
        <v>60</v>
      </c>
      <c r="C5" t="s">
        <v>0</v>
      </c>
      <c r="D5" s="6">
        <v>42261</v>
      </c>
      <c r="E5">
        <v>1</v>
      </c>
      <c r="F5">
        <v>0</v>
      </c>
      <c r="G5">
        <v>0</v>
      </c>
      <c r="H5">
        <v>3</v>
      </c>
      <c r="I5">
        <v>0</v>
      </c>
      <c r="J5">
        <v>1</v>
      </c>
      <c r="K5">
        <v>0</v>
      </c>
      <c r="O5">
        <v>2.77</v>
      </c>
      <c r="S5" s="6"/>
    </row>
    <row r="6" spans="1:20" x14ac:dyDescent="0.25">
      <c r="A6">
        <v>3</v>
      </c>
      <c r="B6">
        <v>30</v>
      </c>
      <c r="C6" t="s">
        <v>1</v>
      </c>
      <c r="D6" s="6">
        <v>42257</v>
      </c>
      <c r="E6">
        <v>5</v>
      </c>
      <c r="F6">
        <v>0</v>
      </c>
      <c r="G6">
        <v>0</v>
      </c>
      <c r="H6">
        <v>42</v>
      </c>
      <c r="I6">
        <v>8</v>
      </c>
      <c r="J6">
        <v>10</v>
      </c>
      <c r="K6">
        <v>1</v>
      </c>
      <c r="O6">
        <v>2.0299999999999998</v>
      </c>
      <c r="S6" s="6"/>
    </row>
    <row r="7" spans="1:20" x14ac:dyDescent="0.25">
      <c r="A7">
        <v>3</v>
      </c>
      <c r="B7">
        <v>30</v>
      </c>
      <c r="C7" t="s">
        <v>1</v>
      </c>
      <c r="D7" s="6">
        <v>42261</v>
      </c>
      <c r="E7">
        <v>0</v>
      </c>
      <c r="F7">
        <v>1</v>
      </c>
      <c r="G7">
        <v>1</v>
      </c>
      <c r="H7">
        <v>3</v>
      </c>
      <c r="I7">
        <v>4</v>
      </c>
      <c r="J7">
        <v>0</v>
      </c>
      <c r="K7">
        <v>0</v>
      </c>
      <c r="L7">
        <f>AVERAGEIFS(raw_egg_data!E:E,raw_egg_data!A:A,summary_data!A7,raw_egg_data!D:D,summary_data!D7)</f>
        <v>6</v>
      </c>
      <c r="M7">
        <f>AVERAGEIFS(raw_spine_data!F:F,raw_spine_data!A:A,summary_data!A7,raw_spine_data!B:B,summary_data!D7)</f>
        <v>3.5049999999999999</v>
      </c>
      <c r="N7">
        <f>AVERAGEIFS(raw_spine_data!G:G,raw_spine_data!A:A,summary_data!A7,raw_spine_data!B:B,summary_data!D7)</f>
        <v>0.22082738944365193</v>
      </c>
      <c r="O7">
        <v>1.47</v>
      </c>
      <c r="S7" s="6"/>
    </row>
    <row r="8" spans="1:20" x14ac:dyDescent="0.25">
      <c r="A8">
        <v>4</v>
      </c>
      <c r="B8">
        <v>60</v>
      </c>
      <c r="C8" t="s">
        <v>1</v>
      </c>
      <c r="D8" s="6">
        <v>42257</v>
      </c>
      <c r="E8">
        <v>87</v>
      </c>
      <c r="F8">
        <v>38</v>
      </c>
      <c r="G8">
        <v>14</v>
      </c>
      <c r="H8">
        <v>18</v>
      </c>
      <c r="I8">
        <v>3</v>
      </c>
      <c r="J8">
        <v>0</v>
      </c>
      <c r="K8">
        <v>11</v>
      </c>
      <c r="L8">
        <f>AVERAGEIFS(raw_egg_data!E:E,raw_egg_data!A:A,summary_data!A8,raw_egg_data!D:D,summary_data!D8)</f>
        <v>10.357142857142858</v>
      </c>
      <c r="M8">
        <f>AVERAGEIFS(raw_spine_data!F:F,raw_spine_data!A:A,summary_data!A8,raw_spine_data!B:B,summary_data!D8)</f>
        <v>3.0918181818181818</v>
      </c>
      <c r="N8">
        <f>AVERAGEIFS(raw_spine_data!G:G,raw_spine_data!A:A,summary_data!A8,raw_spine_data!B:B,summary_data!D8)</f>
        <v>0.21637591774784318</v>
      </c>
      <c r="O8">
        <v>4.62</v>
      </c>
      <c r="S8" s="6"/>
    </row>
    <row r="9" spans="1:20" x14ac:dyDescent="0.25">
      <c r="A9">
        <v>4</v>
      </c>
      <c r="B9">
        <v>60</v>
      </c>
      <c r="C9" t="s">
        <v>1</v>
      </c>
      <c r="D9" s="6">
        <v>42261</v>
      </c>
      <c r="E9">
        <v>179</v>
      </c>
      <c r="F9">
        <v>126</v>
      </c>
      <c r="G9">
        <v>46</v>
      </c>
      <c r="H9">
        <v>7</v>
      </c>
      <c r="I9">
        <v>3</v>
      </c>
      <c r="J9">
        <v>1</v>
      </c>
      <c r="K9">
        <v>0</v>
      </c>
      <c r="L9">
        <f>AVERAGEIFS(raw_egg_data!E:E,raw_egg_data!A:A,summary_data!A9,raw_egg_data!D:D,summary_data!D9)</f>
        <v>8.8333333333333339</v>
      </c>
      <c r="M9">
        <f>AVERAGEIFS(raw_spine_data!F:F,raw_spine_data!A:A,summary_data!A9,raw_spine_data!B:B,summary_data!D9)</f>
        <v>3.0583999999999998</v>
      </c>
      <c r="N9">
        <f>AVERAGEIFS(raw_spine_data!G:G,raw_spine_data!A:A,summary_data!A9,raw_spine_data!B:B,summary_data!D9)</f>
        <v>0.23837966741305244</v>
      </c>
      <c r="O9">
        <v>1.55</v>
      </c>
      <c r="S9" s="6"/>
    </row>
    <row r="10" spans="1:20" x14ac:dyDescent="0.25">
      <c r="A10">
        <v>5</v>
      </c>
      <c r="B10">
        <v>30</v>
      </c>
      <c r="C10" t="s">
        <v>1</v>
      </c>
      <c r="D10" s="6">
        <v>42257</v>
      </c>
      <c r="E10">
        <v>7</v>
      </c>
      <c r="F10">
        <v>11</v>
      </c>
      <c r="G10">
        <v>1</v>
      </c>
      <c r="H10">
        <v>62</v>
      </c>
      <c r="I10">
        <v>0</v>
      </c>
      <c r="J10">
        <v>1</v>
      </c>
      <c r="K10">
        <v>0</v>
      </c>
      <c r="L10">
        <v>0</v>
      </c>
      <c r="M10">
        <f>AVERAGEIFS(raw_spine_data!F:F,raw_spine_data!A:A,summary_data!A10,raw_spine_data!B:B,summary_data!D10)</f>
        <v>3.2959999999999998</v>
      </c>
      <c r="N10">
        <f>AVERAGEIFS(raw_spine_data!G:G,raw_spine_data!A:A,summary_data!A10,raw_spine_data!B:B,summary_data!D10)</f>
        <v>0.23725728155339809</v>
      </c>
      <c r="O10">
        <v>1.98</v>
      </c>
      <c r="S10" s="6"/>
    </row>
    <row r="11" spans="1:20" x14ac:dyDescent="0.25">
      <c r="A11">
        <v>5</v>
      </c>
      <c r="B11">
        <v>30</v>
      </c>
      <c r="C11" t="s">
        <v>1</v>
      </c>
      <c r="D11" s="6">
        <v>42261</v>
      </c>
      <c r="E11">
        <v>21</v>
      </c>
      <c r="F11">
        <v>9</v>
      </c>
      <c r="G11">
        <v>7</v>
      </c>
      <c r="H11">
        <v>79</v>
      </c>
      <c r="I11">
        <v>3</v>
      </c>
      <c r="J11">
        <v>7</v>
      </c>
      <c r="K11">
        <v>0</v>
      </c>
      <c r="L11">
        <f>AVERAGEIFS(raw_egg_data!E:E,raw_egg_data!A:A,summary_data!A11,raw_egg_data!D:D,summary_data!D11)</f>
        <v>4.8571428571428568</v>
      </c>
      <c r="M11">
        <f>AVERAGEIFS(raw_spine_data!F:F,raw_spine_data!A:A,summary_data!A11,raw_spine_data!B:B,summary_data!D11)</f>
        <v>2.1872857142857143</v>
      </c>
      <c r="N11">
        <f>AVERAGEIFS(raw_spine_data!G:G,raw_spine_data!A:A,summary_data!A11,raw_spine_data!B:B,summary_data!D11)</f>
        <v>0.32312699879384993</v>
      </c>
      <c r="O11">
        <v>1.27</v>
      </c>
      <c r="S11" s="6"/>
    </row>
    <row r="12" spans="1:20" x14ac:dyDescent="0.25">
      <c r="A12">
        <v>6</v>
      </c>
      <c r="B12">
        <v>60</v>
      </c>
      <c r="C12" t="s">
        <v>0</v>
      </c>
      <c r="D12" s="6">
        <v>42257</v>
      </c>
      <c r="E12">
        <v>21</v>
      </c>
      <c r="F12">
        <v>12</v>
      </c>
      <c r="G12">
        <v>37</v>
      </c>
      <c r="H12">
        <v>13</v>
      </c>
      <c r="I12">
        <v>3</v>
      </c>
      <c r="J12">
        <v>0</v>
      </c>
      <c r="K12">
        <v>1</v>
      </c>
      <c r="L12">
        <f>AVERAGEIFS(raw_egg_data!E:E,raw_egg_data!A:A,summary_data!A12,raw_egg_data!D:D,summary_data!D12)</f>
        <v>9.1081081081081088</v>
      </c>
      <c r="M12">
        <f>AVERAGEIFS(raw_spine_data!F:F,raw_spine_data!A:A,summary_data!A12,raw_spine_data!B:B,summary_data!D12)</f>
        <v>3.0924545454545456</v>
      </c>
      <c r="N12">
        <f>AVERAGEIFS(raw_spine_data!G:G,raw_spine_data!A:A,summary_data!A12,raw_spine_data!B:B,summary_data!D12)</f>
        <v>0.24908336635577252</v>
      </c>
      <c r="O12">
        <v>2.31</v>
      </c>
      <c r="S12" s="6"/>
    </row>
    <row r="13" spans="1:20" x14ac:dyDescent="0.25">
      <c r="A13">
        <v>6</v>
      </c>
      <c r="B13">
        <v>60</v>
      </c>
      <c r="C13" t="s">
        <v>0</v>
      </c>
      <c r="D13" s="6">
        <v>42261</v>
      </c>
      <c r="E13">
        <v>4</v>
      </c>
      <c r="F13">
        <v>2</v>
      </c>
      <c r="G13">
        <v>8</v>
      </c>
      <c r="H13">
        <v>24</v>
      </c>
      <c r="I13">
        <v>1</v>
      </c>
      <c r="J13">
        <v>1</v>
      </c>
      <c r="K13">
        <v>1</v>
      </c>
      <c r="L13">
        <f>AVERAGEIFS(raw_egg_data!E:E,raw_egg_data!A:A,summary_data!A13,raw_egg_data!D:D,summary_data!D13)</f>
        <v>3.7777777777777777</v>
      </c>
      <c r="M13">
        <f>AVERAGEIFS(raw_spine_data!F:F,raw_spine_data!A:A,summary_data!A13,raw_spine_data!B:B,summary_data!D13)</f>
        <v>2.4650000000000003</v>
      </c>
      <c r="N13">
        <f>AVERAGEIFS(raw_spine_data!G:G,raw_spine_data!A:A,summary_data!A13,raw_spine_data!B:B,summary_data!D13)</f>
        <v>0.26455078669755583</v>
      </c>
      <c r="O13">
        <v>1.43</v>
      </c>
      <c r="S13" s="6"/>
    </row>
    <row r="14" spans="1:20" x14ac:dyDescent="0.25">
      <c r="A14">
        <v>7</v>
      </c>
      <c r="B14">
        <v>60</v>
      </c>
      <c r="C14" t="s">
        <v>1</v>
      </c>
      <c r="D14" s="6">
        <v>42257</v>
      </c>
      <c r="E14">
        <v>11</v>
      </c>
      <c r="F14">
        <v>14</v>
      </c>
      <c r="G14">
        <v>22</v>
      </c>
      <c r="H14">
        <v>6</v>
      </c>
      <c r="I14">
        <v>1</v>
      </c>
      <c r="J14">
        <v>2</v>
      </c>
      <c r="K14">
        <v>5</v>
      </c>
      <c r="L14">
        <f>AVERAGEIFS(raw_egg_data!E:E,raw_egg_data!A:A,summary_data!A14,raw_egg_data!D:D,summary_data!D14)</f>
        <v>13.5</v>
      </c>
      <c r="M14">
        <f>AVERAGEIFS(raw_spine_data!F:F,raw_spine_data!A:A,summary_data!A14,raw_spine_data!B:B,summary_data!D14)</f>
        <v>3.1421999999999999</v>
      </c>
      <c r="N14">
        <f>AVERAGEIFS(raw_spine_data!G:G,raw_spine_data!A:A,summary_data!A14,raw_spine_data!B:B,summary_data!D14)</f>
        <v>0.19295026348251179</v>
      </c>
      <c r="O14">
        <v>1.78</v>
      </c>
      <c r="S14" s="6"/>
    </row>
    <row r="15" spans="1:20" x14ac:dyDescent="0.25">
      <c r="A15">
        <v>7</v>
      </c>
      <c r="B15">
        <v>60</v>
      </c>
      <c r="C15" t="s">
        <v>1</v>
      </c>
      <c r="D15" s="6">
        <v>42261</v>
      </c>
      <c r="E15">
        <v>18</v>
      </c>
      <c r="F15">
        <v>28</v>
      </c>
      <c r="G15">
        <v>52</v>
      </c>
      <c r="H15">
        <v>3</v>
      </c>
      <c r="I15">
        <v>26</v>
      </c>
      <c r="J15">
        <v>7</v>
      </c>
      <c r="K15">
        <v>3</v>
      </c>
      <c r="L15">
        <f>AVERAGEIFS(raw_egg_data!E:E,raw_egg_data!A:A,summary_data!A15,raw_egg_data!D:D,summary_data!D15)</f>
        <v>8.9166666666666661</v>
      </c>
      <c r="M15">
        <f>AVERAGEIFS(raw_spine_data!F:F,raw_spine_data!A:A,summary_data!A15,raw_spine_data!B:B,summary_data!D15)</f>
        <v>2.8631000000000002</v>
      </c>
      <c r="N15">
        <f>AVERAGEIFS(raw_spine_data!G:G,raw_spine_data!A:A,summary_data!A15,raw_spine_data!B:B,summary_data!D15)</f>
        <v>0.2508418868628518</v>
      </c>
      <c r="O15">
        <v>0.94</v>
      </c>
      <c r="S15" s="6"/>
    </row>
    <row r="16" spans="1:20" x14ac:dyDescent="0.25">
      <c r="A16">
        <v>8</v>
      </c>
      <c r="B16">
        <v>60</v>
      </c>
      <c r="C16" t="s">
        <v>0</v>
      </c>
      <c r="D16" s="6">
        <v>42257</v>
      </c>
      <c r="E16">
        <v>35</v>
      </c>
      <c r="F16">
        <v>42</v>
      </c>
      <c r="G16">
        <v>19</v>
      </c>
      <c r="H16">
        <v>8</v>
      </c>
      <c r="I16">
        <v>2</v>
      </c>
      <c r="J16">
        <v>3</v>
      </c>
      <c r="K16">
        <v>1</v>
      </c>
      <c r="L16">
        <f>AVERAGEIFS(raw_egg_data!E:E,raw_egg_data!A:A,summary_data!A16,raw_egg_data!D:D,summary_data!D16)</f>
        <v>12.3125</v>
      </c>
      <c r="M16">
        <f>AVERAGEIFS(raw_spine_data!F:F,raw_spine_data!A:A,summary_data!A16,raw_spine_data!B:B,summary_data!D16)</f>
        <v>3.1438999999999995</v>
      </c>
      <c r="N16">
        <f>AVERAGEIFS(raw_spine_data!G:G,raw_spine_data!A:A,summary_data!A16,raw_spine_data!B:B,summary_data!D16)</f>
        <v>0.18782283036666317</v>
      </c>
      <c r="O16">
        <v>5.36</v>
      </c>
      <c r="S16" s="6"/>
    </row>
    <row r="17" spans="1:19" x14ac:dyDescent="0.25">
      <c r="A17">
        <v>8</v>
      </c>
      <c r="B17">
        <v>60</v>
      </c>
      <c r="C17" t="s">
        <v>0</v>
      </c>
      <c r="D17" s="6">
        <v>42261</v>
      </c>
      <c r="E17">
        <v>201</v>
      </c>
      <c r="F17">
        <v>40</v>
      </c>
      <c r="G17">
        <v>91</v>
      </c>
      <c r="H17">
        <v>50</v>
      </c>
      <c r="I17">
        <v>1</v>
      </c>
      <c r="J17">
        <v>0</v>
      </c>
      <c r="K17">
        <v>11</v>
      </c>
      <c r="L17">
        <f>AVERAGEIFS(raw_egg_data!E:E,raw_egg_data!A:A,summary_data!A17,raw_egg_data!D:D,summary_data!D17)</f>
        <v>8.1685393258426959</v>
      </c>
      <c r="M17">
        <f>AVERAGEIFS(raw_spine_data!F:F,raw_spine_data!A:A,summary_data!A17,raw_spine_data!B:B,summary_data!D17)</f>
        <v>3.141</v>
      </c>
      <c r="N17">
        <f>AVERAGEIFS(raw_spine_data!G:G,raw_spine_data!A:A,summary_data!A17,raw_spine_data!B:B,summary_data!D17)</f>
        <v>0.23676492474915961</v>
      </c>
      <c r="O17">
        <v>2.69</v>
      </c>
      <c r="S17" s="6"/>
    </row>
    <row r="18" spans="1:19" x14ac:dyDescent="0.25">
      <c r="A18">
        <v>9</v>
      </c>
      <c r="B18">
        <v>60</v>
      </c>
      <c r="C18" t="s">
        <v>1</v>
      </c>
      <c r="D18" s="6">
        <v>42257</v>
      </c>
      <c r="E18">
        <v>0</v>
      </c>
      <c r="F18">
        <v>0</v>
      </c>
      <c r="G18">
        <v>0</v>
      </c>
      <c r="H18">
        <v>1</v>
      </c>
      <c r="I18">
        <v>1</v>
      </c>
      <c r="J18">
        <v>0</v>
      </c>
      <c r="K18">
        <v>0</v>
      </c>
      <c r="O18">
        <v>5.81</v>
      </c>
      <c r="S18" s="6"/>
    </row>
    <row r="19" spans="1:19" x14ac:dyDescent="0.25">
      <c r="A19">
        <v>9</v>
      </c>
      <c r="B19">
        <v>60</v>
      </c>
      <c r="C19" t="s">
        <v>1</v>
      </c>
      <c r="D19" s="6">
        <v>42261</v>
      </c>
      <c r="E19">
        <v>4</v>
      </c>
      <c r="F19">
        <v>0</v>
      </c>
      <c r="G19">
        <v>0</v>
      </c>
      <c r="H19">
        <v>9</v>
      </c>
      <c r="I19">
        <v>0</v>
      </c>
      <c r="J19">
        <v>1</v>
      </c>
      <c r="K19">
        <v>0</v>
      </c>
      <c r="O19">
        <v>5.5</v>
      </c>
      <c r="S19" s="6"/>
    </row>
    <row r="20" spans="1:19" x14ac:dyDescent="0.25">
      <c r="A20">
        <v>10</v>
      </c>
      <c r="B20">
        <v>30</v>
      </c>
      <c r="C20" t="s">
        <v>1</v>
      </c>
      <c r="D20" s="6">
        <v>42257</v>
      </c>
      <c r="E20">
        <v>2</v>
      </c>
      <c r="F20">
        <v>20</v>
      </c>
      <c r="G20">
        <v>4</v>
      </c>
      <c r="H20">
        <v>14</v>
      </c>
      <c r="I20">
        <v>1</v>
      </c>
      <c r="J20">
        <v>7</v>
      </c>
      <c r="K20">
        <v>0</v>
      </c>
      <c r="L20">
        <f>AVERAGEIFS(raw_egg_data!E:E,raw_egg_data!A:A,summary_data!A20,raw_egg_data!D:D,summary_data!D20)</f>
        <v>16</v>
      </c>
      <c r="M20">
        <f>AVERAGEIFS(raw_spine_data!F:F,raw_spine_data!A:A,summary_data!A20,raw_spine_data!B:B,summary_data!D20)</f>
        <v>3.0585</v>
      </c>
      <c r="N20">
        <f>AVERAGEIFS(raw_spine_data!G:G,raw_spine_data!A:A,summary_data!A20,raw_spine_data!B:B,summary_data!D20)</f>
        <v>0.2032111006258</v>
      </c>
      <c r="O20">
        <v>2.94</v>
      </c>
      <c r="S20" s="6"/>
    </row>
    <row r="21" spans="1:19" x14ac:dyDescent="0.25">
      <c r="A21">
        <v>10</v>
      </c>
      <c r="B21">
        <v>30</v>
      </c>
      <c r="C21" t="s">
        <v>1</v>
      </c>
      <c r="D21" s="6">
        <v>42261</v>
      </c>
      <c r="E21">
        <v>17</v>
      </c>
      <c r="F21">
        <v>22</v>
      </c>
      <c r="G21">
        <v>16</v>
      </c>
      <c r="H21">
        <v>40</v>
      </c>
      <c r="I21">
        <v>1</v>
      </c>
      <c r="J21">
        <v>7</v>
      </c>
      <c r="K21">
        <v>1</v>
      </c>
      <c r="L21">
        <f>AVERAGEIFS(raw_egg_data!E:E,raw_egg_data!A:A,summary_data!A21,raw_egg_data!D:D,summary_data!D21)</f>
        <v>7.3125</v>
      </c>
      <c r="M21">
        <f>AVERAGEIFS(raw_spine_data!F:F,raw_spine_data!A:A,summary_data!A21,raw_spine_data!B:B,summary_data!D21)</f>
        <v>2.5028999999999999</v>
      </c>
      <c r="N21">
        <f>AVERAGEIFS(raw_spine_data!G:G,raw_spine_data!A:A,summary_data!A21,raw_spine_data!B:B,summary_data!D21)</f>
        <v>0.28025202521769405</v>
      </c>
      <c r="O21">
        <v>2.41</v>
      </c>
      <c r="S21" s="6"/>
    </row>
    <row r="22" spans="1:19" x14ac:dyDescent="0.25">
      <c r="A22">
        <v>11</v>
      </c>
      <c r="B22">
        <v>30</v>
      </c>
      <c r="C22" t="s">
        <v>0</v>
      </c>
      <c r="D22" s="6">
        <v>42257</v>
      </c>
      <c r="E22">
        <v>15</v>
      </c>
      <c r="F22">
        <v>11</v>
      </c>
      <c r="G22">
        <v>47</v>
      </c>
      <c r="H22">
        <v>24</v>
      </c>
      <c r="I22">
        <v>10</v>
      </c>
      <c r="J22">
        <v>3</v>
      </c>
      <c r="K22" s="10">
        <v>0</v>
      </c>
      <c r="L22">
        <f>AVERAGEIFS(raw_egg_data!E:E,raw_egg_data!A:A,summary_data!A22,raw_egg_data!D:D,summary_data!D22)</f>
        <v>9</v>
      </c>
      <c r="M22">
        <f>AVERAGEIFS(raw_spine_data!F:F,raw_spine_data!A:A,summary_data!A22,raw_spine_data!B:B,summary_data!D22)</f>
        <v>3.0178000000000003</v>
      </c>
      <c r="N22">
        <f>AVERAGEIFS(raw_spine_data!G:G,raw_spine_data!A:A,summary_data!A22,raw_spine_data!B:B,summary_data!D22)</f>
        <v>0.17595215968603423</v>
      </c>
      <c r="O22">
        <v>3.26</v>
      </c>
      <c r="S22" s="6"/>
    </row>
    <row r="23" spans="1:19" x14ac:dyDescent="0.25">
      <c r="A23">
        <v>11</v>
      </c>
      <c r="B23">
        <v>30</v>
      </c>
      <c r="C23" t="s">
        <v>0</v>
      </c>
      <c r="D23" s="6">
        <v>42261</v>
      </c>
      <c r="E23">
        <v>7</v>
      </c>
      <c r="F23">
        <v>6</v>
      </c>
      <c r="G23">
        <v>21</v>
      </c>
      <c r="H23">
        <v>30</v>
      </c>
      <c r="I23">
        <v>15</v>
      </c>
      <c r="J23">
        <v>3</v>
      </c>
      <c r="K23" s="10">
        <v>0</v>
      </c>
      <c r="L23">
        <f>AVERAGEIFS(raw_egg_data!E:E,raw_egg_data!A:A,summary_data!A23,raw_egg_data!D:D,summary_data!D23)</f>
        <v>7.9523809523809526</v>
      </c>
      <c r="M23">
        <f>AVERAGEIFS(raw_spine_data!F:F,raw_spine_data!A:A,summary_data!A23,raw_spine_data!B:B,summary_data!D23)</f>
        <v>2.9297272727272725</v>
      </c>
      <c r="N23">
        <f>AVERAGEIFS(raw_spine_data!G:G,raw_spine_data!A:A,summary_data!A23,raw_spine_data!B:B,summary_data!D23)</f>
        <v>0.22610559225875912</v>
      </c>
      <c r="O23">
        <v>2.44</v>
      </c>
      <c r="S23" s="6"/>
    </row>
    <row r="24" spans="1:19" x14ac:dyDescent="0.25">
      <c r="A24">
        <v>12</v>
      </c>
      <c r="B24">
        <v>60</v>
      </c>
      <c r="C24" t="s">
        <v>1</v>
      </c>
      <c r="D24" s="6">
        <v>42257</v>
      </c>
      <c r="E24">
        <v>2</v>
      </c>
      <c r="F24">
        <v>0</v>
      </c>
      <c r="G24">
        <v>0</v>
      </c>
      <c r="H24">
        <v>3</v>
      </c>
      <c r="I24">
        <v>1</v>
      </c>
      <c r="J24">
        <v>4</v>
      </c>
      <c r="K24">
        <v>1</v>
      </c>
      <c r="O24">
        <v>3.46</v>
      </c>
      <c r="S24" s="6"/>
    </row>
    <row r="25" spans="1:19" x14ac:dyDescent="0.25">
      <c r="A25">
        <v>12</v>
      </c>
      <c r="B25">
        <v>60</v>
      </c>
      <c r="C25" t="s">
        <v>1</v>
      </c>
      <c r="D25" s="6">
        <v>42261</v>
      </c>
      <c r="E25">
        <v>0</v>
      </c>
      <c r="F25">
        <v>2</v>
      </c>
      <c r="G25">
        <v>2</v>
      </c>
      <c r="H25">
        <v>18</v>
      </c>
      <c r="I25">
        <v>3</v>
      </c>
      <c r="J25">
        <v>1</v>
      </c>
      <c r="K25">
        <v>1</v>
      </c>
      <c r="L25">
        <f>AVERAGEIFS(raw_egg_data!E:E,raw_egg_data!A:A,summary_data!A25,raw_egg_data!D:D,summary_data!D25)</f>
        <v>3.5</v>
      </c>
      <c r="M25">
        <f>AVERAGEIFS(raw_spine_data!F:F,raw_spine_data!A:A,summary_data!A25,raw_spine_data!B:B,summary_data!D25)</f>
        <v>2.004</v>
      </c>
      <c r="N25">
        <f>AVERAGEIFS(raw_spine_data!G:G,raw_spine_data!A:A,summary_data!A25,raw_spine_data!B:B,summary_data!D25)</f>
        <v>0.38984595558185364</v>
      </c>
      <c r="O25">
        <v>3.27</v>
      </c>
      <c r="S25" s="6"/>
    </row>
    <row r="26" spans="1:19" x14ac:dyDescent="0.25">
      <c r="A26">
        <v>13</v>
      </c>
      <c r="B26">
        <v>60</v>
      </c>
      <c r="C26" t="s">
        <v>0</v>
      </c>
      <c r="D26" s="6">
        <v>42257</v>
      </c>
      <c r="E26">
        <v>149</v>
      </c>
      <c r="F26">
        <v>16</v>
      </c>
      <c r="G26">
        <v>47</v>
      </c>
      <c r="H26">
        <v>5</v>
      </c>
      <c r="I26">
        <v>0</v>
      </c>
      <c r="J26">
        <v>5</v>
      </c>
      <c r="K26">
        <v>2</v>
      </c>
      <c r="L26">
        <f>AVERAGEIFS(raw_egg_data!E:E,raw_egg_data!A:A,summary_data!A26,raw_egg_data!D:D,summary_data!D26)</f>
        <v>10.277777777777779</v>
      </c>
      <c r="M26">
        <f>AVERAGEIFS(raw_spine_data!F:F,raw_spine_data!A:A,summary_data!A26,raw_spine_data!B:B,summary_data!D26)</f>
        <v>3.1250999999999998</v>
      </c>
      <c r="N26">
        <f>AVERAGEIFS(raw_spine_data!G:G,raw_spine_data!A:A,summary_data!A26,raw_spine_data!B:B,summary_data!D26)</f>
        <v>0.15088588330051206</v>
      </c>
      <c r="O26">
        <v>2.82</v>
      </c>
      <c r="S26" s="6"/>
    </row>
    <row r="27" spans="1:19" x14ac:dyDescent="0.25">
      <c r="A27">
        <v>13</v>
      </c>
      <c r="B27">
        <v>60</v>
      </c>
      <c r="C27" t="s">
        <v>0</v>
      </c>
      <c r="D27" s="6">
        <v>42261</v>
      </c>
      <c r="E27">
        <v>52</v>
      </c>
      <c r="F27">
        <v>68</v>
      </c>
      <c r="G27">
        <v>14</v>
      </c>
      <c r="H27">
        <v>4</v>
      </c>
      <c r="I27">
        <v>2</v>
      </c>
      <c r="J27">
        <v>1</v>
      </c>
      <c r="K27">
        <v>1</v>
      </c>
      <c r="L27">
        <f>AVERAGEIFS(raw_egg_data!E:E,raw_egg_data!A:A,summary_data!A27,raw_egg_data!D:D,summary_data!D27)</f>
        <v>10.909090909090908</v>
      </c>
      <c r="M27">
        <f>AVERAGEIFS(raw_spine_data!F:F,raw_spine_data!A:A,summary_data!A27,raw_spine_data!B:B,summary_data!D27)</f>
        <v>2.6920000000000002</v>
      </c>
      <c r="N27">
        <f>AVERAGEIFS(raw_spine_data!G:G,raw_spine_data!A:A,summary_data!A27,raw_spine_data!B:B,summary_data!D27)</f>
        <v>0.25619846708554389</v>
      </c>
      <c r="O27">
        <v>1.0900000000000001</v>
      </c>
      <c r="S27" s="6"/>
    </row>
    <row r="28" spans="1:19" x14ac:dyDescent="0.25">
      <c r="A28">
        <v>14</v>
      </c>
      <c r="B28">
        <v>30</v>
      </c>
      <c r="C28" t="s">
        <v>0</v>
      </c>
      <c r="D28" s="6">
        <v>42257</v>
      </c>
      <c r="E28">
        <v>17</v>
      </c>
      <c r="F28">
        <v>5</v>
      </c>
      <c r="G28">
        <v>10</v>
      </c>
      <c r="H28">
        <v>31</v>
      </c>
      <c r="I28">
        <v>9</v>
      </c>
      <c r="J28">
        <v>11</v>
      </c>
      <c r="K28">
        <v>0</v>
      </c>
      <c r="L28">
        <f>AVERAGEIFS(raw_egg_data!E:E,raw_egg_data!A:A,summary_data!A28,raw_egg_data!D:D,summary_data!D28)</f>
        <v>8.8000000000000007</v>
      </c>
      <c r="M28">
        <f>AVERAGEIFS(raw_spine_data!F:F,raw_spine_data!A:A,summary_data!A28,raw_spine_data!B:B,summary_data!D28)</f>
        <v>3.3128000000000002</v>
      </c>
      <c r="N28">
        <f>AVERAGEIFS(raw_spine_data!G:G,raw_spine_data!A:A,summary_data!A28,raw_spine_data!B:B,summary_data!D28)</f>
        <v>0.17781642217121432</v>
      </c>
      <c r="O28">
        <v>1.73</v>
      </c>
      <c r="S28" s="6"/>
    </row>
    <row r="29" spans="1:19" x14ac:dyDescent="0.25">
      <c r="A29">
        <v>14</v>
      </c>
      <c r="B29">
        <v>30</v>
      </c>
      <c r="C29" t="s">
        <v>0</v>
      </c>
      <c r="D29" s="6">
        <v>42261</v>
      </c>
      <c r="E29">
        <v>1</v>
      </c>
      <c r="F29">
        <v>0</v>
      </c>
      <c r="G29">
        <v>8</v>
      </c>
      <c r="H29">
        <v>22</v>
      </c>
      <c r="I29">
        <v>14</v>
      </c>
      <c r="J29">
        <v>1</v>
      </c>
      <c r="K29">
        <v>2</v>
      </c>
      <c r="L29">
        <f>AVERAGEIFS(raw_egg_data!E:E,raw_egg_data!A:A,summary_data!A29,raw_egg_data!D:D,summary_data!D29)</f>
        <v>8.5</v>
      </c>
      <c r="M29">
        <f>AVERAGEIFS(raw_spine_data!F:F,raw_spine_data!A:A,summary_data!A29,raw_spine_data!B:B,summary_data!D29)</f>
        <v>3.3148749999999998</v>
      </c>
      <c r="N29">
        <f>AVERAGEIFS(raw_spine_data!G:G,raw_spine_data!A:A,summary_data!A29,raw_spine_data!B:B,summary_data!D29)</f>
        <v>0.22834338813594512</v>
      </c>
      <c r="O29">
        <v>1.42</v>
      </c>
      <c r="S29" s="6"/>
    </row>
    <row r="30" spans="1:19" x14ac:dyDescent="0.25">
      <c r="A30">
        <v>15</v>
      </c>
      <c r="B30">
        <v>30</v>
      </c>
      <c r="C30" t="s">
        <v>0</v>
      </c>
      <c r="D30" s="6">
        <v>42257</v>
      </c>
      <c r="E30">
        <v>2</v>
      </c>
      <c r="F30">
        <v>3</v>
      </c>
      <c r="G30">
        <v>18</v>
      </c>
      <c r="H30">
        <v>10</v>
      </c>
      <c r="I30">
        <v>0</v>
      </c>
      <c r="J30">
        <v>0</v>
      </c>
      <c r="K30">
        <v>4</v>
      </c>
      <c r="L30">
        <f>AVERAGEIFS(raw_egg_data!E:E,raw_egg_data!A:A,summary_data!A30,raw_egg_data!D:D,summary_data!D30)</f>
        <v>7.9565217391304346</v>
      </c>
      <c r="M30">
        <f>AVERAGEIFS(raw_spine_data!F:F,raw_spine_data!A:A,summary_data!A30,raw_spine_data!B:B,summary_data!D30)</f>
        <v>3.2624000000000004</v>
      </c>
      <c r="N30">
        <f>AVERAGEIFS(raw_spine_data!G:G,raw_spine_data!A:A,summary_data!A30,raw_spine_data!B:B,summary_data!D30)</f>
        <v>0.15893935684736968</v>
      </c>
      <c r="O30">
        <v>1.96</v>
      </c>
      <c r="S30" s="6"/>
    </row>
    <row r="31" spans="1:19" x14ac:dyDescent="0.25">
      <c r="A31">
        <v>15</v>
      </c>
      <c r="B31">
        <v>30</v>
      </c>
      <c r="C31" t="s">
        <v>0</v>
      </c>
      <c r="D31" s="6">
        <v>42261</v>
      </c>
      <c r="E31">
        <v>9</v>
      </c>
      <c r="F31">
        <v>22</v>
      </c>
      <c r="G31">
        <v>5</v>
      </c>
      <c r="H31">
        <v>28</v>
      </c>
      <c r="I31">
        <v>1</v>
      </c>
      <c r="J31">
        <v>3</v>
      </c>
      <c r="K31">
        <v>1</v>
      </c>
      <c r="L31">
        <f>AVERAGEIFS(raw_egg_data!E:E,raw_egg_data!A:A,summary_data!A31,raw_egg_data!D:D,summary_data!D31)</f>
        <v>5.8</v>
      </c>
      <c r="M31">
        <f>AVERAGEIFS(raw_spine_data!F:F,raw_spine_data!A:A,summary_data!A31,raw_spine_data!B:B,summary_data!D31)</f>
        <v>2.1707999999999998</v>
      </c>
      <c r="N31">
        <f>AVERAGEIFS(raw_spine_data!G:G,raw_spine_data!A:A,summary_data!A31,raw_spine_data!B:B,summary_data!D31)</f>
        <v>0.29264826147895573</v>
      </c>
      <c r="O31">
        <v>1.58</v>
      </c>
      <c r="S31" s="6"/>
    </row>
    <row r="32" spans="1:19" x14ac:dyDescent="0.25">
      <c r="A32">
        <v>16</v>
      </c>
      <c r="B32">
        <v>30</v>
      </c>
      <c r="C32" t="s">
        <v>1</v>
      </c>
      <c r="D32" s="6">
        <v>42257</v>
      </c>
      <c r="E32">
        <v>2</v>
      </c>
      <c r="F32">
        <v>1</v>
      </c>
      <c r="G32">
        <v>0</v>
      </c>
      <c r="H32">
        <v>38</v>
      </c>
      <c r="I32">
        <v>1</v>
      </c>
      <c r="J32">
        <v>6</v>
      </c>
      <c r="K32">
        <v>0</v>
      </c>
      <c r="O32">
        <v>4.1399999999999997</v>
      </c>
      <c r="S32" s="6"/>
    </row>
    <row r="33" spans="1:19" x14ac:dyDescent="0.25">
      <c r="A33">
        <v>16</v>
      </c>
      <c r="B33">
        <v>30</v>
      </c>
      <c r="C33" t="s">
        <v>1</v>
      </c>
      <c r="D33" s="6">
        <v>42261</v>
      </c>
      <c r="E33">
        <v>5</v>
      </c>
      <c r="F33">
        <v>6</v>
      </c>
      <c r="G33">
        <v>1</v>
      </c>
      <c r="H33">
        <v>6</v>
      </c>
      <c r="I33">
        <v>0</v>
      </c>
      <c r="J33">
        <v>1</v>
      </c>
      <c r="K33">
        <v>0</v>
      </c>
      <c r="L33">
        <f>AVERAGEIFS(raw_egg_data!E:E,raw_egg_data!A:A,summary_data!A33,raw_egg_data!D:D,summary_data!D33)</f>
        <v>8</v>
      </c>
      <c r="M33">
        <f>AVERAGEIFS(raw_spine_data!F:F,raw_spine_data!A:A,summary_data!A33,raw_spine_data!B:B,summary_data!D33)</f>
        <v>2.4289999999999998</v>
      </c>
      <c r="N33">
        <f>AVERAGEIFS(raw_spine_data!G:G,raw_spine_data!A:A,summary_data!A33,raw_spine_data!B:B,summary_data!D33)</f>
        <v>9.2630712227254025E-2</v>
      </c>
      <c r="O33">
        <v>3.89</v>
      </c>
      <c r="S33" s="6"/>
    </row>
  </sheetData>
  <sortState ref="R2:T33">
    <sortCondition ref="R2:R33"/>
    <sortCondition ref="S2:S3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3"/>
  <sheetViews>
    <sheetView workbookViewId="0">
      <selection activeCell="G7" sqref="G7"/>
    </sheetView>
  </sheetViews>
  <sheetFormatPr defaultRowHeight="15" x14ac:dyDescent="0.25"/>
  <cols>
    <col min="2" max="2" width="13.7109375" style="6" customWidth="1"/>
    <col min="3" max="3" width="14.7109375" bestFit="1" customWidth="1"/>
    <col min="4" max="4" width="16.85546875" bestFit="1" customWidth="1"/>
    <col min="5" max="5" width="21.7109375" bestFit="1" customWidth="1"/>
    <col min="6" max="6" width="21" bestFit="1" customWidth="1"/>
  </cols>
  <sheetData>
    <row r="1" spans="1:6" x14ac:dyDescent="0.25">
      <c r="A1" t="s">
        <v>2</v>
      </c>
      <c r="B1" s="6" t="s">
        <v>4</v>
      </c>
      <c r="C1" t="s">
        <v>31</v>
      </c>
      <c r="D1" t="s">
        <v>32</v>
      </c>
      <c r="E1" t="s">
        <v>33</v>
      </c>
      <c r="F1" t="s">
        <v>34</v>
      </c>
    </row>
    <row r="2" spans="1:6" x14ac:dyDescent="0.25">
      <c r="A2">
        <v>1</v>
      </c>
      <c r="B2" s="6">
        <v>42257</v>
      </c>
      <c r="C2">
        <v>2.41</v>
      </c>
    </row>
    <row r="3" spans="1:6" x14ac:dyDescent="0.25">
      <c r="A3">
        <v>2</v>
      </c>
      <c r="B3" s="6">
        <v>42257</v>
      </c>
      <c r="C3">
        <v>3.64</v>
      </c>
    </row>
    <row r="4" spans="1:6" x14ac:dyDescent="0.25">
      <c r="A4">
        <v>3</v>
      </c>
      <c r="B4" s="6">
        <v>42257</v>
      </c>
      <c r="C4">
        <v>2.0299999999999998</v>
      </c>
    </row>
    <row r="5" spans="1:6" x14ac:dyDescent="0.25">
      <c r="A5">
        <v>4</v>
      </c>
      <c r="B5" s="6">
        <v>42257</v>
      </c>
      <c r="C5">
        <v>4.62</v>
      </c>
    </row>
    <row r="6" spans="1:6" x14ac:dyDescent="0.25">
      <c r="A6">
        <v>5</v>
      </c>
      <c r="B6" s="6">
        <v>42257</v>
      </c>
      <c r="C6">
        <v>1.98</v>
      </c>
    </row>
    <row r="7" spans="1:6" x14ac:dyDescent="0.25">
      <c r="A7">
        <v>6</v>
      </c>
      <c r="B7" s="6">
        <v>42257</v>
      </c>
      <c r="C7">
        <v>2.31</v>
      </c>
    </row>
    <row r="8" spans="1:6" x14ac:dyDescent="0.25">
      <c r="A8">
        <v>7</v>
      </c>
      <c r="B8" s="6">
        <v>42257</v>
      </c>
      <c r="C8">
        <v>1.78</v>
      </c>
    </row>
    <row r="9" spans="1:6" x14ac:dyDescent="0.25">
      <c r="A9">
        <v>8</v>
      </c>
      <c r="B9" s="6">
        <v>42257</v>
      </c>
      <c r="C9">
        <v>5.36</v>
      </c>
    </row>
    <row r="10" spans="1:6" x14ac:dyDescent="0.25">
      <c r="A10">
        <v>9</v>
      </c>
      <c r="B10" s="6">
        <v>42257</v>
      </c>
      <c r="C10">
        <v>5.81</v>
      </c>
    </row>
    <row r="11" spans="1:6" x14ac:dyDescent="0.25">
      <c r="A11">
        <v>10</v>
      </c>
      <c r="B11" s="6">
        <v>42257</v>
      </c>
      <c r="C11">
        <v>2.94</v>
      </c>
    </row>
    <row r="12" spans="1:6" x14ac:dyDescent="0.25">
      <c r="A12">
        <v>11</v>
      </c>
      <c r="B12" s="6">
        <v>42257</v>
      </c>
      <c r="C12">
        <v>3.26</v>
      </c>
    </row>
    <row r="13" spans="1:6" x14ac:dyDescent="0.25">
      <c r="A13">
        <v>12</v>
      </c>
      <c r="B13" s="6">
        <v>42257</v>
      </c>
      <c r="C13">
        <v>3.46</v>
      </c>
    </row>
    <row r="14" spans="1:6" x14ac:dyDescent="0.25">
      <c r="A14">
        <v>13</v>
      </c>
      <c r="B14" s="6">
        <v>42257</v>
      </c>
      <c r="C14">
        <v>2.82</v>
      </c>
    </row>
    <row r="15" spans="1:6" x14ac:dyDescent="0.25">
      <c r="A15">
        <v>14</v>
      </c>
      <c r="B15" s="6">
        <v>42257</v>
      </c>
      <c r="C15">
        <v>1.73</v>
      </c>
    </row>
    <row r="16" spans="1:6" x14ac:dyDescent="0.25">
      <c r="A16">
        <v>15</v>
      </c>
      <c r="B16" s="6">
        <v>42257</v>
      </c>
      <c r="C16">
        <v>1.96</v>
      </c>
    </row>
    <row r="17" spans="1:6" x14ac:dyDescent="0.25">
      <c r="A17">
        <v>16</v>
      </c>
      <c r="B17" s="6">
        <v>42257</v>
      </c>
      <c r="C17">
        <v>4.1399999999999997</v>
      </c>
    </row>
    <row r="18" spans="1:6" x14ac:dyDescent="0.25">
      <c r="A18">
        <v>1</v>
      </c>
      <c r="B18" s="6">
        <v>42261</v>
      </c>
      <c r="C18">
        <v>1.18</v>
      </c>
      <c r="D18">
        <v>38.200000000000003</v>
      </c>
      <c r="E18">
        <v>132.1</v>
      </c>
      <c r="F18">
        <v>78.7</v>
      </c>
    </row>
    <row r="19" spans="1:6" x14ac:dyDescent="0.25">
      <c r="A19">
        <v>2</v>
      </c>
      <c r="B19" s="6">
        <v>42261</v>
      </c>
      <c r="C19">
        <v>2.77</v>
      </c>
      <c r="D19">
        <v>39.5</v>
      </c>
      <c r="E19">
        <v>132.1</v>
      </c>
      <c r="F19">
        <v>78.7</v>
      </c>
    </row>
    <row r="20" spans="1:6" x14ac:dyDescent="0.25">
      <c r="A20">
        <v>3</v>
      </c>
      <c r="B20" s="6">
        <v>42261</v>
      </c>
      <c r="C20">
        <v>1.47</v>
      </c>
      <c r="D20">
        <v>35.5</v>
      </c>
      <c r="E20">
        <v>132.1</v>
      </c>
      <c r="F20">
        <v>78.7</v>
      </c>
    </row>
    <row r="21" spans="1:6" x14ac:dyDescent="0.25">
      <c r="A21">
        <v>4</v>
      </c>
      <c r="B21" s="6">
        <v>42261</v>
      </c>
      <c r="C21">
        <v>1.55</v>
      </c>
      <c r="D21">
        <v>39</v>
      </c>
      <c r="E21">
        <v>132.1</v>
      </c>
      <c r="F21">
        <v>78.7</v>
      </c>
    </row>
    <row r="22" spans="1:6" x14ac:dyDescent="0.25">
      <c r="A22">
        <v>5</v>
      </c>
      <c r="B22" s="6">
        <v>42261</v>
      </c>
      <c r="C22">
        <v>1.27</v>
      </c>
      <c r="D22">
        <v>38</v>
      </c>
      <c r="E22">
        <v>132.1</v>
      </c>
      <c r="F22">
        <v>78.7</v>
      </c>
    </row>
    <row r="23" spans="1:6" x14ac:dyDescent="0.25">
      <c r="A23">
        <v>6</v>
      </c>
      <c r="B23" s="6">
        <v>42261</v>
      </c>
      <c r="C23">
        <v>1.43</v>
      </c>
      <c r="D23">
        <v>38.1</v>
      </c>
      <c r="E23">
        <v>132.1</v>
      </c>
      <c r="F23">
        <v>78.7</v>
      </c>
    </row>
    <row r="24" spans="1:6" x14ac:dyDescent="0.25">
      <c r="A24">
        <v>7</v>
      </c>
      <c r="B24" s="6">
        <v>42261</v>
      </c>
      <c r="C24">
        <v>0.94</v>
      </c>
      <c r="D24">
        <v>38.1</v>
      </c>
      <c r="E24">
        <v>132.1</v>
      </c>
      <c r="F24">
        <v>78.7</v>
      </c>
    </row>
    <row r="25" spans="1:6" x14ac:dyDescent="0.25">
      <c r="A25">
        <v>8</v>
      </c>
      <c r="B25" s="6">
        <v>42261</v>
      </c>
      <c r="C25">
        <v>2.69</v>
      </c>
      <c r="D25">
        <v>38.299999999999997</v>
      </c>
      <c r="E25">
        <v>132.1</v>
      </c>
      <c r="F25">
        <v>78.7</v>
      </c>
    </row>
    <row r="26" spans="1:6" x14ac:dyDescent="0.25">
      <c r="A26">
        <v>9</v>
      </c>
      <c r="B26" s="6">
        <v>42261</v>
      </c>
      <c r="C26">
        <v>5.5</v>
      </c>
      <c r="D26">
        <v>39.4</v>
      </c>
      <c r="E26">
        <v>132.1</v>
      </c>
      <c r="F26">
        <v>78.7</v>
      </c>
    </row>
    <row r="27" spans="1:6" x14ac:dyDescent="0.25">
      <c r="A27">
        <v>10</v>
      </c>
      <c r="B27" s="6">
        <v>42261</v>
      </c>
      <c r="C27">
        <v>2.41</v>
      </c>
      <c r="D27">
        <v>36.700000000000003</v>
      </c>
      <c r="E27">
        <v>132.1</v>
      </c>
      <c r="F27">
        <v>78.7</v>
      </c>
    </row>
    <row r="28" spans="1:6" x14ac:dyDescent="0.25">
      <c r="A28">
        <v>11</v>
      </c>
      <c r="B28" s="6">
        <v>42261</v>
      </c>
      <c r="C28">
        <v>2.44</v>
      </c>
      <c r="D28">
        <v>32</v>
      </c>
      <c r="E28">
        <v>132.1</v>
      </c>
      <c r="F28">
        <v>78.7</v>
      </c>
    </row>
    <row r="29" spans="1:6" x14ac:dyDescent="0.25">
      <c r="A29">
        <v>12</v>
      </c>
      <c r="B29" s="6">
        <v>42261</v>
      </c>
      <c r="C29">
        <v>3.27</v>
      </c>
      <c r="D29">
        <v>38.700000000000003</v>
      </c>
      <c r="E29">
        <v>132.1</v>
      </c>
      <c r="F29">
        <v>78.7</v>
      </c>
    </row>
    <row r="30" spans="1:6" x14ac:dyDescent="0.25">
      <c r="A30">
        <v>13</v>
      </c>
      <c r="B30" s="6">
        <v>42261</v>
      </c>
      <c r="C30">
        <v>1.0900000000000001</v>
      </c>
      <c r="D30">
        <v>38.6</v>
      </c>
      <c r="E30">
        <v>132.1</v>
      </c>
      <c r="F30">
        <v>78.7</v>
      </c>
    </row>
    <row r="31" spans="1:6" x14ac:dyDescent="0.25">
      <c r="A31">
        <v>14</v>
      </c>
      <c r="B31" s="6">
        <v>42261</v>
      </c>
      <c r="C31">
        <v>1.42</v>
      </c>
      <c r="D31">
        <v>34.200000000000003</v>
      </c>
      <c r="E31">
        <v>132.1</v>
      </c>
      <c r="F31">
        <v>78.7</v>
      </c>
    </row>
    <row r="32" spans="1:6" x14ac:dyDescent="0.25">
      <c r="A32">
        <v>15</v>
      </c>
      <c r="B32" s="6">
        <v>42261</v>
      </c>
      <c r="C32">
        <v>1.58</v>
      </c>
      <c r="D32">
        <v>35.6</v>
      </c>
      <c r="E32">
        <v>132.1</v>
      </c>
      <c r="F32">
        <v>78.7</v>
      </c>
    </row>
    <row r="33" spans="1:6" x14ac:dyDescent="0.25">
      <c r="A33">
        <v>16</v>
      </c>
      <c r="B33" s="6">
        <v>42261</v>
      </c>
      <c r="C33">
        <v>3.89</v>
      </c>
      <c r="D33">
        <v>38.200000000000003</v>
      </c>
      <c r="E33">
        <v>132.1</v>
      </c>
      <c r="F33">
        <v>78.7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9"/>
  <sheetViews>
    <sheetView workbookViewId="0">
      <selection activeCell="B8" sqref="B8"/>
    </sheetView>
  </sheetViews>
  <sheetFormatPr defaultRowHeight="15" x14ac:dyDescent="0.25"/>
  <sheetData>
    <row r="1" spans="1:2" x14ac:dyDescent="0.25">
      <c r="A1" t="s">
        <v>2</v>
      </c>
      <c r="B1" t="s">
        <v>3</v>
      </c>
    </row>
    <row r="2" spans="1:2" x14ac:dyDescent="0.25">
      <c r="A2">
        <v>1</v>
      </c>
      <c r="B2">
        <v>34</v>
      </c>
    </row>
    <row r="3" spans="1:2" x14ac:dyDescent="0.25">
      <c r="A3">
        <v>2</v>
      </c>
      <c r="B3">
        <v>33</v>
      </c>
    </row>
    <row r="4" spans="1:2" x14ac:dyDescent="0.25">
      <c r="A4">
        <v>6</v>
      </c>
      <c r="B4">
        <v>35</v>
      </c>
    </row>
    <row r="5" spans="1:2" x14ac:dyDescent="0.25">
      <c r="A5">
        <v>8</v>
      </c>
      <c r="B5">
        <v>37.6</v>
      </c>
    </row>
    <row r="6" spans="1:2" x14ac:dyDescent="0.25">
      <c r="A6">
        <v>11</v>
      </c>
      <c r="B6">
        <v>33.299999999999997</v>
      </c>
    </row>
    <row r="7" spans="1:2" x14ac:dyDescent="0.25">
      <c r="A7">
        <v>13</v>
      </c>
      <c r="B7">
        <v>31.3</v>
      </c>
    </row>
    <row r="8" spans="1:2" x14ac:dyDescent="0.25">
      <c r="A8">
        <v>14</v>
      </c>
      <c r="B8">
        <v>35.1</v>
      </c>
    </row>
    <row r="9" spans="1:2" x14ac:dyDescent="0.25">
      <c r="A9">
        <v>15</v>
      </c>
      <c r="B9">
        <v>38.9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K1" sqref="K1"/>
    </sheetView>
  </sheetViews>
  <sheetFormatPr defaultRowHeight="15" x14ac:dyDescent="0.25"/>
  <cols>
    <col min="1" max="1" width="7.42578125" customWidth="1"/>
    <col min="2" max="2" width="16.85546875" bestFit="1" customWidth="1"/>
    <col min="3" max="3" width="19.28515625" bestFit="1" customWidth="1"/>
    <col min="4" max="4" width="12.7109375" style="6" bestFit="1" customWidth="1"/>
    <col min="5" max="5" width="16.85546875" bestFit="1" customWidth="1"/>
    <col min="6" max="6" width="18.42578125" bestFit="1" customWidth="1"/>
    <col min="7" max="7" width="14.28515625" bestFit="1" customWidth="1"/>
    <col min="8" max="8" width="12.28515625" bestFit="1" customWidth="1"/>
    <col min="9" max="9" width="16.28515625" bestFit="1" customWidth="1"/>
    <col min="10" max="10" width="9.5703125" bestFit="1" customWidth="1"/>
    <col min="13" max="13" width="13.140625" customWidth="1"/>
    <col min="14" max="14" width="27.28515625" customWidth="1"/>
    <col min="15" max="15" width="28.7109375" customWidth="1"/>
    <col min="16" max="16" width="24.5703125" bestFit="1" customWidth="1"/>
  </cols>
  <sheetData>
    <row r="1" spans="1:16" x14ac:dyDescent="0.25">
      <c r="A1" s="2" t="s">
        <v>2</v>
      </c>
      <c r="B1" s="3" t="s">
        <v>5</v>
      </c>
      <c r="C1" s="3" t="s">
        <v>6</v>
      </c>
      <c r="D1" s="5" t="s">
        <v>4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4" t="s">
        <v>15</v>
      </c>
      <c r="L1" s="1"/>
    </row>
    <row r="2" spans="1:16" x14ac:dyDescent="0.25">
      <c r="A2">
        <v>1</v>
      </c>
      <c r="B2">
        <v>30</v>
      </c>
      <c r="C2" t="s">
        <v>0</v>
      </c>
      <c r="D2" s="6">
        <v>42257</v>
      </c>
      <c r="E2">
        <v>0</v>
      </c>
      <c r="F2">
        <v>0</v>
      </c>
      <c r="G2">
        <v>0</v>
      </c>
      <c r="H2">
        <v>37</v>
      </c>
      <c r="I2">
        <v>4</v>
      </c>
      <c r="J2">
        <v>5</v>
      </c>
      <c r="K2">
        <v>1</v>
      </c>
      <c r="M2" s="7"/>
      <c r="N2" s="8"/>
      <c r="O2" s="8"/>
      <c r="P2" s="8"/>
    </row>
    <row r="3" spans="1:16" x14ac:dyDescent="0.25">
      <c r="A3">
        <v>1</v>
      </c>
      <c r="B3">
        <v>30</v>
      </c>
      <c r="C3" t="s">
        <v>0</v>
      </c>
      <c r="D3" s="6">
        <v>42261</v>
      </c>
      <c r="E3">
        <v>2</v>
      </c>
      <c r="F3">
        <v>0</v>
      </c>
      <c r="G3">
        <v>0</v>
      </c>
      <c r="H3">
        <v>83</v>
      </c>
      <c r="I3">
        <v>8</v>
      </c>
      <c r="J3">
        <v>5</v>
      </c>
      <c r="K3">
        <v>4</v>
      </c>
      <c r="M3" s="9"/>
      <c r="N3" s="8"/>
      <c r="O3" s="8"/>
      <c r="P3" s="8"/>
    </row>
    <row r="4" spans="1:16" x14ac:dyDescent="0.25">
      <c r="A4">
        <v>2</v>
      </c>
      <c r="B4">
        <v>60</v>
      </c>
      <c r="C4" t="s">
        <v>0</v>
      </c>
      <c r="D4" s="6">
        <v>42257</v>
      </c>
      <c r="E4">
        <v>5</v>
      </c>
      <c r="F4">
        <v>3</v>
      </c>
      <c r="G4">
        <v>0</v>
      </c>
      <c r="H4">
        <v>27</v>
      </c>
      <c r="I4">
        <v>2</v>
      </c>
      <c r="J4">
        <v>9</v>
      </c>
      <c r="K4">
        <v>0</v>
      </c>
      <c r="M4" s="9"/>
      <c r="N4" s="8"/>
      <c r="O4" s="8"/>
      <c r="P4" s="8"/>
    </row>
    <row r="5" spans="1:16" x14ac:dyDescent="0.25">
      <c r="A5">
        <v>2</v>
      </c>
      <c r="B5">
        <v>60</v>
      </c>
      <c r="C5" t="s">
        <v>0</v>
      </c>
      <c r="D5" s="6">
        <v>42261</v>
      </c>
      <c r="E5">
        <v>1</v>
      </c>
      <c r="F5">
        <v>0</v>
      </c>
      <c r="G5">
        <v>0</v>
      </c>
      <c r="H5">
        <v>3</v>
      </c>
      <c r="I5">
        <v>0</v>
      </c>
      <c r="J5">
        <v>1</v>
      </c>
      <c r="K5">
        <v>0</v>
      </c>
      <c r="M5" s="7"/>
      <c r="N5" s="8"/>
      <c r="O5" s="8"/>
      <c r="P5" s="8"/>
    </row>
    <row r="6" spans="1:16" x14ac:dyDescent="0.25">
      <c r="A6">
        <v>3</v>
      </c>
      <c r="B6">
        <v>30</v>
      </c>
      <c r="C6" t="s">
        <v>1</v>
      </c>
      <c r="D6" s="6">
        <v>42257</v>
      </c>
      <c r="E6">
        <v>5</v>
      </c>
      <c r="F6">
        <v>0</v>
      </c>
      <c r="G6">
        <v>0</v>
      </c>
      <c r="H6">
        <v>42</v>
      </c>
      <c r="I6">
        <v>8</v>
      </c>
      <c r="J6">
        <v>10</v>
      </c>
      <c r="K6">
        <v>1</v>
      </c>
      <c r="M6" s="9"/>
      <c r="N6" s="8"/>
      <c r="O6" s="8"/>
      <c r="P6" s="8"/>
    </row>
    <row r="7" spans="1:16" x14ac:dyDescent="0.25">
      <c r="A7">
        <v>3</v>
      </c>
      <c r="B7">
        <v>30</v>
      </c>
      <c r="C7" t="s">
        <v>1</v>
      </c>
      <c r="D7" s="6">
        <v>42261</v>
      </c>
      <c r="E7">
        <v>0</v>
      </c>
      <c r="F7">
        <v>1</v>
      </c>
      <c r="G7">
        <v>1</v>
      </c>
      <c r="H7">
        <v>3</v>
      </c>
      <c r="I7">
        <v>4</v>
      </c>
      <c r="J7">
        <v>0</v>
      </c>
      <c r="K7">
        <v>0</v>
      </c>
      <c r="M7" s="9"/>
      <c r="N7" s="8"/>
      <c r="O7" s="8"/>
      <c r="P7" s="8"/>
    </row>
    <row r="8" spans="1:16" x14ac:dyDescent="0.25">
      <c r="A8">
        <v>4</v>
      </c>
      <c r="B8">
        <v>60</v>
      </c>
      <c r="C8" t="s">
        <v>1</v>
      </c>
      <c r="D8" s="6">
        <v>42257</v>
      </c>
      <c r="E8">
        <v>87</v>
      </c>
      <c r="F8">
        <v>38</v>
      </c>
      <c r="G8">
        <v>14</v>
      </c>
      <c r="H8">
        <v>18</v>
      </c>
      <c r="I8">
        <v>3</v>
      </c>
      <c r="J8">
        <v>0</v>
      </c>
      <c r="K8">
        <v>11</v>
      </c>
      <c r="M8" s="7"/>
      <c r="N8" s="8"/>
      <c r="O8" s="8"/>
      <c r="P8" s="8"/>
    </row>
    <row r="9" spans="1:16" x14ac:dyDescent="0.25">
      <c r="A9">
        <v>4</v>
      </c>
      <c r="B9">
        <v>60</v>
      </c>
      <c r="C9" t="s">
        <v>1</v>
      </c>
      <c r="D9" s="6">
        <v>42261</v>
      </c>
      <c r="E9">
        <v>179</v>
      </c>
      <c r="F9">
        <v>126</v>
      </c>
      <c r="G9">
        <v>46</v>
      </c>
      <c r="H9">
        <v>7</v>
      </c>
      <c r="I9">
        <v>3</v>
      </c>
      <c r="J9">
        <v>1</v>
      </c>
      <c r="K9">
        <v>0</v>
      </c>
    </row>
    <row r="10" spans="1:16" x14ac:dyDescent="0.25">
      <c r="A10">
        <v>5</v>
      </c>
      <c r="B10">
        <v>30</v>
      </c>
      <c r="C10" t="s">
        <v>1</v>
      </c>
      <c r="D10" s="6">
        <v>42257</v>
      </c>
      <c r="E10">
        <v>7</v>
      </c>
      <c r="F10">
        <v>11</v>
      </c>
      <c r="G10">
        <v>1</v>
      </c>
      <c r="H10">
        <v>62</v>
      </c>
      <c r="I10">
        <v>0</v>
      </c>
      <c r="J10">
        <v>1</v>
      </c>
      <c r="K10">
        <v>0</v>
      </c>
    </row>
    <row r="11" spans="1:16" x14ac:dyDescent="0.25">
      <c r="A11">
        <v>5</v>
      </c>
      <c r="B11">
        <v>30</v>
      </c>
      <c r="C11" t="s">
        <v>1</v>
      </c>
      <c r="D11" s="6">
        <v>42261</v>
      </c>
      <c r="E11">
        <v>21</v>
      </c>
      <c r="F11">
        <v>9</v>
      </c>
      <c r="G11">
        <v>7</v>
      </c>
      <c r="H11">
        <v>79</v>
      </c>
      <c r="I11">
        <v>3</v>
      </c>
      <c r="J11">
        <v>7</v>
      </c>
      <c r="K11">
        <v>0</v>
      </c>
    </row>
    <row r="12" spans="1:16" x14ac:dyDescent="0.25">
      <c r="A12">
        <v>6</v>
      </c>
      <c r="B12">
        <v>60</v>
      </c>
      <c r="C12" t="s">
        <v>0</v>
      </c>
      <c r="D12" s="6">
        <v>42257</v>
      </c>
      <c r="E12">
        <v>21</v>
      </c>
      <c r="F12">
        <v>12</v>
      </c>
      <c r="G12">
        <v>37</v>
      </c>
      <c r="H12">
        <v>13</v>
      </c>
      <c r="I12">
        <v>3</v>
      </c>
      <c r="J12">
        <v>0</v>
      </c>
      <c r="K12">
        <v>1</v>
      </c>
    </row>
    <row r="13" spans="1:16" x14ac:dyDescent="0.25">
      <c r="A13">
        <v>6</v>
      </c>
      <c r="B13">
        <v>60</v>
      </c>
      <c r="C13" t="s">
        <v>0</v>
      </c>
      <c r="D13" s="6">
        <v>42261</v>
      </c>
      <c r="E13">
        <v>4</v>
      </c>
      <c r="F13">
        <v>2</v>
      </c>
      <c r="G13">
        <v>8</v>
      </c>
      <c r="H13">
        <v>24</v>
      </c>
      <c r="I13">
        <v>1</v>
      </c>
      <c r="J13">
        <v>1</v>
      </c>
      <c r="K13">
        <v>1</v>
      </c>
    </row>
    <row r="14" spans="1:16" x14ac:dyDescent="0.25">
      <c r="A14">
        <v>7</v>
      </c>
      <c r="B14">
        <v>60</v>
      </c>
      <c r="C14" t="s">
        <v>1</v>
      </c>
      <c r="D14" s="6">
        <v>42257</v>
      </c>
      <c r="E14">
        <v>11</v>
      </c>
      <c r="F14">
        <v>14</v>
      </c>
      <c r="G14">
        <v>22</v>
      </c>
      <c r="H14">
        <v>6</v>
      </c>
      <c r="I14">
        <v>1</v>
      </c>
      <c r="J14">
        <v>2</v>
      </c>
      <c r="K14">
        <v>5</v>
      </c>
    </row>
    <row r="15" spans="1:16" x14ac:dyDescent="0.25">
      <c r="A15">
        <v>7</v>
      </c>
      <c r="B15">
        <v>60</v>
      </c>
      <c r="C15" t="s">
        <v>1</v>
      </c>
      <c r="D15" s="6">
        <v>42261</v>
      </c>
      <c r="E15">
        <v>18</v>
      </c>
      <c r="F15">
        <v>28</v>
      </c>
      <c r="G15">
        <v>52</v>
      </c>
      <c r="H15">
        <v>3</v>
      </c>
      <c r="I15">
        <v>26</v>
      </c>
      <c r="J15">
        <v>7</v>
      </c>
      <c r="K15">
        <v>3</v>
      </c>
    </row>
    <row r="16" spans="1:16" x14ac:dyDescent="0.25">
      <c r="A16">
        <v>8</v>
      </c>
      <c r="B16">
        <v>60</v>
      </c>
      <c r="C16" t="s">
        <v>0</v>
      </c>
      <c r="D16" s="6">
        <v>42257</v>
      </c>
      <c r="E16">
        <v>35</v>
      </c>
      <c r="F16">
        <v>42</v>
      </c>
      <c r="G16">
        <v>19</v>
      </c>
      <c r="H16">
        <v>8</v>
      </c>
      <c r="I16">
        <v>2</v>
      </c>
      <c r="J16">
        <v>3</v>
      </c>
      <c r="K16">
        <v>1</v>
      </c>
    </row>
    <row r="17" spans="1:11" x14ac:dyDescent="0.25">
      <c r="A17">
        <v>8</v>
      </c>
      <c r="B17">
        <v>60</v>
      </c>
      <c r="C17" t="s">
        <v>0</v>
      </c>
      <c r="D17" s="6">
        <v>42261</v>
      </c>
      <c r="E17">
        <v>201</v>
      </c>
      <c r="F17">
        <v>40</v>
      </c>
      <c r="G17">
        <v>91</v>
      </c>
      <c r="H17">
        <v>50</v>
      </c>
      <c r="I17">
        <v>1</v>
      </c>
      <c r="J17">
        <v>0</v>
      </c>
      <c r="K17">
        <v>11</v>
      </c>
    </row>
    <row r="18" spans="1:11" x14ac:dyDescent="0.25">
      <c r="A18">
        <v>9</v>
      </c>
      <c r="B18">
        <v>60</v>
      </c>
      <c r="C18" t="s">
        <v>1</v>
      </c>
      <c r="D18" s="6">
        <v>42257</v>
      </c>
      <c r="E18">
        <v>0</v>
      </c>
      <c r="F18">
        <v>0</v>
      </c>
      <c r="G18">
        <v>0</v>
      </c>
      <c r="H18">
        <v>1</v>
      </c>
      <c r="I18">
        <v>1</v>
      </c>
      <c r="J18">
        <v>0</v>
      </c>
      <c r="K18">
        <v>0</v>
      </c>
    </row>
    <row r="19" spans="1:11" x14ac:dyDescent="0.25">
      <c r="A19">
        <v>9</v>
      </c>
      <c r="B19">
        <v>60</v>
      </c>
      <c r="C19" t="s">
        <v>1</v>
      </c>
      <c r="D19" s="6">
        <v>42261</v>
      </c>
      <c r="E19">
        <v>4</v>
      </c>
      <c r="F19">
        <v>0</v>
      </c>
      <c r="G19">
        <v>0</v>
      </c>
      <c r="H19">
        <v>9</v>
      </c>
      <c r="I19">
        <v>0</v>
      </c>
      <c r="J19">
        <v>1</v>
      </c>
      <c r="K19">
        <v>0</v>
      </c>
    </row>
    <row r="20" spans="1:11" x14ac:dyDescent="0.25">
      <c r="A20">
        <v>10</v>
      </c>
      <c r="B20">
        <v>30</v>
      </c>
      <c r="C20" t="s">
        <v>1</v>
      </c>
      <c r="D20" s="6">
        <v>42257</v>
      </c>
      <c r="E20">
        <v>2</v>
      </c>
      <c r="F20">
        <v>20</v>
      </c>
      <c r="G20">
        <v>4</v>
      </c>
      <c r="H20">
        <v>14</v>
      </c>
      <c r="I20">
        <v>1</v>
      </c>
      <c r="J20">
        <v>7</v>
      </c>
      <c r="K20">
        <v>0</v>
      </c>
    </row>
    <row r="21" spans="1:11" x14ac:dyDescent="0.25">
      <c r="A21">
        <v>10</v>
      </c>
      <c r="B21">
        <v>30</v>
      </c>
      <c r="C21" t="s">
        <v>1</v>
      </c>
      <c r="D21" s="6">
        <v>42261</v>
      </c>
      <c r="E21">
        <v>17</v>
      </c>
      <c r="F21">
        <v>22</v>
      </c>
      <c r="G21">
        <v>16</v>
      </c>
      <c r="H21">
        <v>40</v>
      </c>
      <c r="I21">
        <v>1</v>
      </c>
      <c r="J21">
        <v>7</v>
      </c>
      <c r="K21">
        <v>1</v>
      </c>
    </row>
    <row r="22" spans="1:11" x14ac:dyDescent="0.25">
      <c r="A22">
        <v>11</v>
      </c>
      <c r="B22">
        <v>30</v>
      </c>
      <c r="C22" t="s">
        <v>0</v>
      </c>
      <c r="D22" s="6">
        <v>42257</v>
      </c>
      <c r="E22">
        <v>15</v>
      </c>
      <c r="F22">
        <v>11</v>
      </c>
      <c r="G22">
        <v>47</v>
      </c>
      <c r="H22">
        <v>24</v>
      </c>
      <c r="I22">
        <v>10</v>
      </c>
      <c r="J22">
        <v>3</v>
      </c>
      <c r="K22" s="10">
        <v>0</v>
      </c>
    </row>
    <row r="23" spans="1:11" x14ac:dyDescent="0.25">
      <c r="A23">
        <v>11</v>
      </c>
      <c r="B23">
        <v>30</v>
      </c>
      <c r="C23" t="s">
        <v>0</v>
      </c>
      <c r="D23" s="6">
        <v>42261</v>
      </c>
      <c r="E23">
        <v>7</v>
      </c>
      <c r="F23">
        <v>6</v>
      </c>
      <c r="G23">
        <v>21</v>
      </c>
      <c r="H23">
        <v>30</v>
      </c>
      <c r="I23">
        <v>15</v>
      </c>
      <c r="J23">
        <v>3</v>
      </c>
      <c r="K23" s="10">
        <v>0</v>
      </c>
    </row>
    <row r="24" spans="1:11" x14ac:dyDescent="0.25">
      <c r="A24">
        <v>12</v>
      </c>
      <c r="B24">
        <v>60</v>
      </c>
      <c r="C24" t="s">
        <v>1</v>
      </c>
      <c r="D24" s="6">
        <v>42257</v>
      </c>
      <c r="E24">
        <v>2</v>
      </c>
      <c r="F24">
        <v>0</v>
      </c>
      <c r="G24">
        <v>0</v>
      </c>
      <c r="H24">
        <v>3</v>
      </c>
      <c r="I24">
        <v>1</v>
      </c>
      <c r="J24">
        <v>4</v>
      </c>
      <c r="K24">
        <v>1</v>
      </c>
    </row>
    <row r="25" spans="1:11" x14ac:dyDescent="0.25">
      <c r="A25">
        <v>12</v>
      </c>
      <c r="B25">
        <v>60</v>
      </c>
      <c r="C25" t="s">
        <v>1</v>
      </c>
      <c r="D25" s="6">
        <v>42261</v>
      </c>
      <c r="E25">
        <v>0</v>
      </c>
      <c r="F25">
        <v>2</v>
      </c>
      <c r="G25">
        <v>2</v>
      </c>
      <c r="H25">
        <v>18</v>
      </c>
      <c r="I25">
        <v>3</v>
      </c>
      <c r="J25">
        <v>1</v>
      </c>
      <c r="K25">
        <v>1</v>
      </c>
    </row>
    <row r="26" spans="1:11" x14ac:dyDescent="0.25">
      <c r="A26">
        <v>13</v>
      </c>
      <c r="B26">
        <v>60</v>
      </c>
      <c r="C26" t="s">
        <v>0</v>
      </c>
      <c r="D26" s="6">
        <v>42257</v>
      </c>
      <c r="E26">
        <v>149</v>
      </c>
      <c r="F26">
        <v>16</v>
      </c>
      <c r="G26">
        <v>47</v>
      </c>
      <c r="H26">
        <v>5</v>
      </c>
      <c r="I26">
        <v>0</v>
      </c>
      <c r="J26">
        <v>5</v>
      </c>
      <c r="K26">
        <v>2</v>
      </c>
    </row>
    <row r="27" spans="1:11" x14ac:dyDescent="0.25">
      <c r="A27">
        <v>13</v>
      </c>
      <c r="B27">
        <v>60</v>
      </c>
      <c r="C27" t="s">
        <v>0</v>
      </c>
      <c r="D27" s="6">
        <v>42261</v>
      </c>
      <c r="E27">
        <v>52</v>
      </c>
      <c r="F27">
        <v>68</v>
      </c>
      <c r="G27">
        <v>14</v>
      </c>
      <c r="H27">
        <v>4</v>
      </c>
      <c r="I27">
        <v>2</v>
      </c>
      <c r="J27">
        <v>1</v>
      </c>
      <c r="K27">
        <v>1</v>
      </c>
    </row>
    <row r="28" spans="1:11" x14ac:dyDescent="0.25">
      <c r="A28">
        <v>14</v>
      </c>
      <c r="B28">
        <v>30</v>
      </c>
      <c r="C28" t="s">
        <v>0</v>
      </c>
      <c r="D28" s="6">
        <v>42257</v>
      </c>
      <c r="E28">
        <v>17</v>
      </c>
      <c r="F28">
        <v>5</v>
      </c>
      <c r="G28">
        <v>10</v>
      </c>
      <c r="H28">
        <v>31</v>
      </c>
      <c r="I28">
        <v>9</v>
      </c>
      <c r="J28">
        <v>11</v>
      </c>
      <c r="K28">
        <v>0</v>
      </c>
    </row>
    <row r="29" spans="1:11" x14ac:dyDescent="0.25">
      <c r="A29">
        <v>14</v>
      </c>
      <c r="B29">
        <v>30</v>
      </c>
      <c r="C29" t="s">
        <v>0</v>
      </c>
      <c r="D29" s="6">
        <v>42261</v>
      </c>
      <c r="E29">
        <v>1</v>
      </c>
      <c r="F29">
        <v>0</v>
      </c>
      <c r="G29">
        <v>8</v>
      </c>
      <c r="H29">
        <v>22</v>
      </c>
      <c r="I29">
        <v>14</v>
      </c>
      <c r="J29">
        <v>1</v>
      </c>
      <c r="K29">
        <v>2</v>
      </c>
    </row>
    <row r="30" spans="1:11" x14ac:dyDescent="0.25">
      <c r="A30">
        <v>15</v>
      </c>
      <c r="B30">
        <v>30</v>
      </c>
      <c r="C30" t="s">
        <v>0</v>
      </c>
      <c r="D30" s="6">
        <v>42257</v>
      </c>
      <c r="E30">
        <v>2</v>
      </c>
      <c r="F30">
        <v>3</v>
      </c>
      <c r="G30">
        <v>18</v>
      </c>
      <c r="H30">
        <v>10</v>
      </c>
      <c r="I30">
        <v>0</v>
      </c>
      <c r="J30">
        <v>0</v>
      </c>
      <c r="K30">
        <v>4</v>
      </c>
    </row>
    <row r="31" spans="1:11" x14ac:dyDescent="0.25">
      <c r="A31">
        <v>15</v>
      </c>
      <c r="B31">
        <v>30</v>
      </c>
      <c r="C31" t="s">
        <v>0</v>
      </c>
      <c r="D31" s="6">
        <v>42261</v>
      </c>
      <c r="E31">
        <v>9</v>
      </c>
      <c r="F31">
        <v>22</v>
      </c>
      <c r="G31">
        <v>5</v>
      </c>
      <c r="H31">
        <v>28</v>
      </c>
      <c r="I31">
        <v>1</v>
      </c>
      <c r="J31">
        <v>3</v>
      </c>
      <c r="K31">
        <v>1</v>
      </c>
    </row>
    <row r="32" spans="1:11" x14ac:dyDescent="0.25">
      <c r="A32">
        <v>16</v>
      </c>
      <c r="B32">
        <v>30</v>
      </c>
      <c r="C32" t="s">
        <v>1</v>
      </c>
      <c r="D32" s="6">
        <v>42257</v>
      </c>
      <c r="E32">
        <v>2</v>
      </c>
      <c r="F32">
        <v>1</v>
      </c>
      <c r="G32">
        <v>0</v>
      </c>
      <c r="H32">
        <v>38</v>
      </c>
      <c r="I32">
        <v>1</v>
      </c>
      <c r="J32">
        <v>6</v>
      </c>
      <c r="K32">
        <v>0</v>
      </c>
    </row>
    <row r="33" spans="1:11" x14ac:dyDescent="0.25">
      <c r="A33">
        <v>16</v>
      </c>
      <c r="B33">
        <v>30</v>
      </c>
      <c r="C33" t="s">
        <v>1</v>
      </c>
      <c r="D33" s="6">
        <v>42261</v>
      </c>
      <c r="E33">
        <v>5</v>
      </c>
      <c r="F33">
        <v>6</v>
      </c>
      <c r="G33">
        <v>1</v>
      </c>
      <c r="H33">
        <v>6</v>
      </c>
      <c r="I33">
        <v>0</v>
      </c>
      <c r="J33">
        <v>1</v>
      </c>
      <c r="K33">
        <v>0</v>
      </c>
    </row>
  </sheetData>
  <sortState ref="A2:K33">
    <sortCondition ref="A2:A33"/>
    <sortCondition ref="D2:D33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4"/>
  <sheetViews>
    <sheetView workbookViewId="0"/>
  </sheetViews>
  <sheetFormatPr defaultRowHeight="15" x14ac:dyDescent="0.25"/>
  <cols>
    <col min="2" max="2" width="16.85546875" bestFit="1" customWidth="1"/>
    <col min="3" max="3" width="19.28515625" bestFit="1" customWidth="1"/>
    <col min="4" max="4" width="12.7109375" style="6" bestFit="1" customWidth="1"/>
    <col min="5" max="5" width="9.140625" customWidth="1"/>
    <col min="7" max="7" width="13.140625" bestFit="1" customWidth="1"/>
    <col min="8" max="8" width="15" bestFit="1" customWidth="1"/>
  </cols>
  <sheetData>
    <row r="1" spans="1:8" x14ac:dyDescent="0.25">
      <c r="A1" s="2" t="s">
        <v>2</v>
      </c>
      <c r="B1" s="3" t="s">
        <v>5</v>
      </c>
      <c r="C1" s="3" t="s">
        <v>6</v>
      </c>
      <c r="D1" s="5" t="s">
        <v>4</v>
      </c>
      <c r="E1" s="2" t="s">
        <v>30</v>
      </c>
    </row>
    <row r="2" spans="1:8" x14ac:dyDescent="0.25">
      <c r="A2">
        <v>3</v>
      </c>
      <c r="B2">
        <f>LOOKUP(A2,treatments!A:A,treatments!B:B)</f>
        <v>30</v>
      </c>
      <c r="C2" t="str">
        <f>LOOKUP(A2,treatments!A:A,treatments!C:C)</f>
        <v>no_fish</v>
      </c>
      <c r="D2" s="6">
        <v>42261</v>
      </c>
      <c r="E2">
        <v>6</v>
      </c>
      <c r="G2" s="7"/>
      <c r="H2" s="8"/>
    </row>
    <row r="3" spans="1:8" x14ac:dyDescent="0.25">
      <c r="A3">
        <v>4</v>
      </c>
      <c r="B3">
        <f>LOOKUP(A3,treatments!A:A,treatments!B:B)</f>
        <v>60</v>
      </c>
      <c r="C3" t="str">
        <f>LOOKUP(A3,treatments!A:A,treatments!C:C)</f>
        <v>no_fish</v>
      </c>
      <c r="D3" s="6">
        <v>42257</v>
      </c>
      <c r="E3">
        <v>24</v>
      </c>
      <c r="G3" s="9"/>
      <c r="H3" s="8"/>
    </row>
    <row r="4" spans="1:8" x14ac:dyDescent="0.25">
      <c r="A4">
        <v>4</v>
      </c>
      <c r="B4">
        <f>LOOKUP(A4,treatments!A:A,treatments!B:B)</f>
        <v>60</v>
      </c>
      <c r="C4" t="str">
        <f>LOOKUP(A4,treatments!A:A,treatments!C:C)</f>
        <v>no_fish</v>
      </c>
      <c r="D4" s="6">
        <v>42257</v>
      </c>
      <c r="E4">
        <v>7</v>
      </c>
      <c r="G4" s="7"/>
      <c r="H4" s="8"/>
    </row>
    <row r="5" spans="1:8" x14ac:dyDescent="0.25">
      <c r="A5">
        <v>4</v>
      </c>
      <c r="B5">
        <f>LOOKUP(A5,treatments!A:A,treatments!B:B)</f>
        <v>60</v>
      </c>
      <c r="C5" t="str">
        <f>LOOKUP(A5,treatments!A:A,treatments!C:C)</f>
        <v>no_fish</v>
      </c>
      <c r="D5" s="6">
        <v>42257</v>
      </c>
      <c r="E5">
        <v>6</v>
      </c>
      <c r="G5" s="9"/>
      <c r="H5" s="8"/>
    </row>
    <row r="6" spans="1:8" x14ac:dyDescent="0.25">
      <c r="A6">
        <v>4</v>
      </c>
      <c r="B6">
        <f>LOOKUP(A6,treatments!A:A,treatments!B:B)</f>
        <v>60</v>
      </c>
      <c r="C6" t="str">
        <f>LOOKUP(A6,treatments!A:A,treatments!C:C)</f>
        <v>no_fish</v>
      </c>
      <c r="D6" s="6">
        <v>42257</v>
      </c>
      <c r="E6">
        <v>5</v>
      </c>
      <c r="G6" s="9"/>
      <c r="H6" s="8"/>
    </row>
    <row r="7" spans="1:8" x14ac:dyDescent="0.25">
      <c r="A7">
        <v>4</v>
      </c>
      <c r="B7">
        <f>LOOKUP(A7,treatments!A:A,treatments!B:B)</f>
        <v>60</v>
      </c>
      <c r="C7" t="str">
        <f>LOOKUP(A7,treatments!A:A,treatments!C:C)</f>
        <v>no_fish</v>
      </c>
      <c r="D7" s="6">
        <v>42257</v>
      </c>
      <c r="E7">
        <v>7</v>
      </c>
      <c r="G7" s="7"/>
      <c r="H7" s="8"/>
    </row>
    <row r="8" spans="1:8" x14ac:dyDescent="0.25">
      <c r="A8">
        <v>4</v>
      </c>
      <c r="B8">
        <f>LOOKUP(A8,treatments!A:A,treatments!B:B)</f>
        <v>60</v>
      </c>
      <c r="C8" t="str">
        <f>LOOKUP(A8,treatments!A:A,treatments!C:C)</f>
        <v>no_fish</v>
      </c>
      <c r="D8" s="6">
        <v>42257</v>
      </c>
      <c r="E8">
        <v>9</v>
      </c>
      <c r="G8" s="9"/>
      <c r="H8" s="8"/>
    </row>
    <row r="9" spans="1:8" x14ac:dyDescent="0.25">
      <c r="A9">
        <v>4</v>
      </c>
      <c r="B9">
        <f>LOOKUP(A9,treatments!A:A,treatments!B:B)</f>
        <v>60</v>
      </c>
      <c r="C9" t="str">
        <f>LOOKUP(A9,treatments!A:A,treatments!C:C)</f>
        <v>no_fish</v>
      </c>
      <c r="D9" s="6">
        <v>42257</v>
      </c>
      <c r="E9">
        <v>6</v>
      </c>
      <c r="G9" s="7"/>
      <c r="H9" s="8"/>
    </row>
    <row r="10" spans="1:8" x14ac:dyDescent="0.25">
      <c r="A10">
        <v>4</v>
      </c>
      <c r="B10">
        <f>LOOKUP(A10,treatments!A:A,treatments!B:B)</f>
        <v>60</v>
      </c>
      <c r="C10" t="str">
        <f>LOOKUP(A10,treatments!A:A,treatments!C:C)</f>
        <v>no_fish</v>
      </c>
      <c r="D10" s="6">
        <v>42257</v>
      </c>
      <c r="E10">
        <v>8</v>
      </c>
      <c r="G10" s="9"/>
      <c r="H10" s="8"/>
    </row>
    <row r="11" spans="1:8" x14ac:dyDescent="0.25">
      <c r="A11">
        <v>4</v>
      </c>
      <c r="B11">
        <f>LOOKUP(A11,treatments!A:A,treatments!B:B)</f>
        <v>60</v>
      </c>
      <c r="C11" t="str">
        <f>LOOKUP(A11,treatments!A:A,treatments!C:C)</f>
        <v>no_fish</v>
      </c>
      <c r="D11" s="6">
        <v>42257</v>
      </c>
      <c r="E11">
        <v>18</v>
      </c>
      <c r="G11" s="9"/>
      <c r="H11" s="8"/>
    </row>
    <row r="12" spans="1:8" x14ac:dyDescent="0.25">
      <c r="A12">
        <v>4</v>
      </c>
      <c r="B12">
        <f>LOOKUP(A12,treatments!A:A,treatments!B:B)</f>
        <v>60</v>
      </c>
      <c r="C12" t="str">
        <f>LOOKUP(A12,treatments!A:A,treatments!C:C)</f>
        <v>no_fish</v>
      </c>
      <c r="D12" s="6">
        <v>42257</v>
      </c>
      <c r="E12">
        <v>7</v>
      </c>
      <c r="G12" s="7"/>
      <c r="H12" s="8"/>
    </row>
    <row r="13" spans="1:8" x14ac:dyDescent="0.25">
      <c r="A13">
        <v>4</v>
      </c>
      <c r="B13">
        <f>LOOKUP(A13,treatments!A:A,treatments!B:B)</f>
        <v>60</v>
      </c>
      <c r="C13" t="str">
        <f>LOOKUP(A13,treatments!A:A,treatments!C:C)</f>
        <v>no_fish</v>
      </c>
      <c r="D13" s="6">
        <v>42257</v>
      </c>
      <c r="E13">
        <v>26</v>
      </c>
      <c r="G13" s="9"/>
      <c r="H13" s="8"/>
    </row>
    <row r="14" spans="1:8" x14ac:dyDescent="0.25">
      <c r="A14">
        <v>4</v>
      </c>
      <c r="B14">
        <f>LOOKUP(A14,treatments!A:A,treatments!B:B)</f>
        <v>60</v>
      </c>
      <c r="C14" t="str">
        <f>LOOKUP(A14,treatments!A:A,treatments!C:C)</f>
        <v>no_fish</v>
      </c>
      <c r="D14" s="6">
        <v>42257</v>
      </c>
      <c r="E14">
        <v>7</v>
      </c>
      <c r="G14" s="9"/>
      <c r="H14" s="8"/>
    </row>
    <row r="15" spans="1:8" x14ac:dyDescent="0.25">
      <c r="A15">
        <v>4</v>
      </c>
      <c r="B15">
        <f>LOOKUP(A15,treatments!A:A,treatments!B:B)</f>
        <v>60</v>
      </c>
      <c r="C15" t="str">
        <f>LOOKUP(A15,treatments!A:A,treatments!C:C)</f>
        <v>no_fish</v>
      </c>
      <c r="D15" s="6">
        <v>42257</v>
      </c>
      <c r="E15">
        <v>7</v>
      </c>
      <c r="G15" s="7"/>
      <c r="H15" s="8"/>
    </row>
    <row r="16" spans="1:8" x14ac:dyDescent="0.25">
      <c r="A16">
        <v>4</v>
      </c>
      <c r="B16">
        <f>LOOKUP(A16,treatments!A:A,treatments!B:B)</f>
        <v>60</v>
      </c>
      <c r="C16" t="str">
        <f>LOOKUP(A16,treatments!A:A,treatments!C:C)</f>
        <v>no_fish</v>
      </c>
      <c r="D16" s="6">
        <v>42257</v>
      </c>
      <c r="E16">
        <v>8</v>
      </c>
      <c r="G16" s="9"/>
      <c r="H16" s="8"/>
    </row>
    <row r="17" spans="1:8" x14ac:dyDescent="0.25">
      <c r="A17">
        <v>4</v>
      </c>
      <c r="B17">
        <f>LOOKUP(A17,treatments!A:A,treatments!B:B)</f>
        <v>60</v>
      </c>
      <c r="C17" t="str">
        <f>LOOKUP(A17,treatments!A:A,treatments!C:C)</f>
        <v>no_fish</v>
      </c>
      <c r="D17" s="6">
        <v>42261</v>
      </c>
      <c r="E17">
        <v>12</v>
      </c>
      <c r="G17" s="9"/>
      <c r="H17" s="8"/>
    </row>
    <row r="18" spans="1:8" x14ac:dyDescent="0.25">
      <c r="A18">
        <v>4</v>
      </c>
      <c r="B18">
        <f>LOOKUP(A18,treatments!A:A,treatments!B:B)</f>
        <v>60</v>
      </c>
      <c r="C18" t="str">
        <f>LOOKUP(A18,treatments!A:A,treatments!C:C)</f>
        <v>no_fish</v>
      </c>
      <c r="D18" s="6">
        <v>42261</v>
      </c>
      <c r="E18">
        <v>7</v>
      </c>
      <c r="G18" s="7"/>
      <c r="H18" s="8"/>
    </row>
    <row r="19" spans="1:8" x14ac:dyDescent="0.25">
      <c r="A19">
        <v>4</v>
      </c>
      <c r="B19">
        <f>LOOKUP(A19,treatments!A:A,treatments!B:B)</f>
        <v>60</v>
      </c>
      <c r="C19" t="str">
        <f>LOOKUP(A19,treatments!A:A,treatments!C:C)</f>
        <v>no_fish</v>
      </c>
      <c r="D19" s="6">
        <v>42261</v>
      </c>
      <c r="E19">
        <v>6</v>
      </c>
      <c r="G19" s="9"/>
      <c r="H19" s="8"/>
    </row>
    <row r="20" spans="1:8" x14ac:dyDescent="0.25">
      <c r="A20">
        <v>4</v>
      </c>
      <c r="B20">
        <f>LOOKUP(A20,treatments!A:A,treatments!B:B)</f>
        <v>60</v>
      </c>
      <c r="C20" t="str">
        <f>LOOKUP(A20,treatments!A:A,treatments!C:C)</f>
        <v>no_fish</v>
      </c>
      <c r="D20" s="6">
        <v>42261</v>
      </c>
      <c r="E20">
        <v>14</v>
      </c>
      <c r="G20" s="9"/>
      <c r="H20" s="8"/>
    </row>
    <row r="21" spans="1:8" x14ac:dyDescent="0.25">
      <c r="A21">
        <v>4</v>
      </c>
      <c r="B21">
        <f>LOOKUP(A21,treatments!A:A,treatments!B:B)</f>
        <v>60</v>
      </c>
      <c r="C21" t="str">
        <f>LOOKUP(A21,treatments!A:A,treatments!C:C)</f>
        <v>no_fish</v>
      </c>
      <c r="D21" s="6">
        <v>42261</v>
      </c>
      <c r="E21">
        <v>2</v>
      </c>
      <c r="G21" s="7"/>
      <c r="H21" s="8"/>
    </row>
    <row r="22" spans="1:8" x14ac:dyDescent="0.25">
      <c r="A22">
        <v>4</v>
      </c>
      <c r="B22">
        <f>LOOKUP(A22,treatments!A:A,treatments!B:B)</f>
        <v>60</v>
      </c>
      <c r="C22" t="str">
        <f>LOOKUP(A22,treatments!A:A,treatments!C:C)</f>
        <v>no_fish</v>
      </c>
      <c r="D22" s="6">
        <v>42261</v>
      </c>
      <c r="E22">
        <v>12</v>
      </c>
      <c r="G22" s="9"/>
      <c r="H22" s="8"/>
    </row>
    <row r="23" spans="1:8" x14ac:dyDescent="0.25">
      <c r="A23">
        <v>4</v>
      </c>
      <c r="B23">
        <f>LOOKUP(A23,treatments!A:A,treatments!B:B)</f>
        <v>60</v>
      </c>
      <c r="C23" t="str">
        <f>LOOKUP(A23,treatments!A:A,treatments!C:C)</f>
        <v>no_fish</v>
      </c>
      <c r="D23" s="6">
        <v>42261</v>
      </c>
      <c r="E23">
        <v>4</v>
      </c>
      <c r="G23" s="9"/>
      <c r="H23" s="8"/>
    </row>
    <row r="24" spans="1:8" x14ac:dyDescent="0.25">
      <c r="A24">
        <v>4</v>
      </c>
      <c r="B24">
        <f>LOOKUP(A24,treatments!A:A,treatments!B:B)</f>
        <v>60</v>
      </c>
      <c r="C24" t="str">
        <f>LOOKUP(A24,treatments!A:A,treatments!C:C)</f>
        <v>no_fish</v>
      </c>
      <c r="D24" s="6">
        <v>42261</v>
      </c>
      <c r="E24">
        <v>21</v>
      </c>
      <c r="G24" s="7"/>
      <c r="H24" s="8"/>
    </row>
    <row r="25" spans="1:8" x14ac:dyDescent="0.25">
      <c r="A25">
        <v>4</v>
      </c>
      <c r="B25">
        <f>LOOKUP(A25,treatments!A:A,treatments!B:B)</f>
        <v>60</v>
      </c>
      <c r="C25" t="str">
        <f>LOOKUP(A25,treatments!A:A,treatments!C:C)</f>
        <v>no_fish</v>
      </c>
      <c r="D25" s="6">
        <v>42261</v>
      </c>
      <c r="E25">
        <v>10</v>
      </c>
      <c r="G25" s="9"/>
      <c r="H25" s="8"/>
    </row>
    <row r="26" spans="1:8" x14ac:dyDescent="0.25">
      <c r="A26">
        <v>4</v>
      </c>
      <c r="B26">
        <f>LOOKUP(A26,treatments!A:A,treatments!B:B)</f>
        <v>60</v>
      </c>
      <c r="C26" t="str">
        <f>LOOKUP(A26,treatments!A:A,treatments!C:C)</f>
        <v>no_fish</v>
      </c>
      <c r="D26" s="6">
        <v>42261</v>
      </c>
      <c r="E26">
        <v>9</v>
      </c>
      <c r="G26" s="7"/>
      <c r="H26" s="8"/>
    </row>
    <row r="27" spans="1:8" x14ac:dyDescent="0.25">
      <c r="A27">
        <v>4</v>
      </c>
      <c r="B27">
        <f>LOOKUP(A27,treatments!A:A,treatments!B:B)</f>
        <v>60</v>
      </c>
      <c r="C27" t="str">
        <f>LOOKUP(A27,treatments!A:A,treatments!C:C)</f>
        <v>no_fish</v>
      </c>
      <c r="D27" s="6">
        <v>42261</v>
      </c>
      <c r="E27">
        <v>5</v>
      </c>
      <c r="G27" s="9"/>
      <c r="H27" s="8"/>
    </row>
    <row r="28" spans="1:8" x14ac:dyDescent="0.25">
      <c r="A28">
        <v>4</v>
      </c>
      <c r="B28">
        <f>LOOKUP(A28,treatments!A:A,treatments!B:B)</f>
        <v>60</v>
      </c>
      <c r="C28" t="str">
        <f>LOOKUP(A28,treatments!A:A,treatments!C:C)</f>
        <v>no_fish</v>
      </c>
      <c r="D28" s="6">
        <v>42261</v>
      </c>
      <c r="E28">
        <v>4</v>
      </c>
      <c r="G28" s="9"/>
      <c r="H28" s="8"/>
    </row>
    <row r="29" spans="1:8" x14ac:dyDescent="0.25">
      <c r="A29">
        <v>5</v>
      </c>
      <c r="B29">
        <f>LOOKUP(A29,treatments!A:A,treatments!B:B)</f>
        <v>30</v>
      </c>
      <c r="C29" t="str">
        <f>LOOKUP(A29,treatments!A:A,treatments!C:C)</f>
        <v>no_fish</v>
      </c>
      <c r="D29" s="6">
        <v>42261</v>
      </c>
      <c r="E29">
        <v>8</v>
      </c>
      <c r="G29" s="7"/>
      <c r="H29" s="8"/>
    </row>
    <row r="30" spans="1:8" x14ac:dyDescent="0.25">
      <c r="A30">
        <v>5</v>
      </c>
      <c r="B30">
        <f>LOOKUP(A30,treatments!A:A,treatments!B:B)</f>
        <v>30</v>
      </c>
      <c r="C30" t="str">
        <f>LOOKUP(A30,treatments!A:A,treatments!C:C)</f>
        <v>no_fish</v>
      </c>
      <c r="D30" s="6">
        <v>42261</v>
      </c>
      <c r="E30">
        <v>2</v>
      </c>
      <c r="G30" s="9"/>
      <c r="H30" s="8"/>
    </row>
    <row r="31" spans="1:8" x14ac:dyDescent="0.25">
      <c r="A31">
        <v>5</v>
      </c>
      <c r="B31">
        <f>LOOKUP(A31,treatments!A:A,treatments!B:B)</f>
        <v>30</v>
      </c>
      <c r="C31" t="str">
        <f>LOOKUP(A31,treatments!A:A,treatments!C:C)</f>
        <v>no_fish</v>
      </c>
      <c r="D31" s="6">
        <v>42261</v>
      </c>
      <c r="E31">
        <v>7</v>
      </c>
      <c r="G31" s="9"/>
      <c r="H31" s="8"/>
    </row>
    <row r="32" spans="1:8" x14ac:dyDescent="0.25">
      <c r="A32">
        <v>5</v>
      </c>
      <c r="B32">
        <f>LOOKUP(A32,treatments!A:A,treatments!B:B)</f>
        <v>30</v>
      </c>
      <c r="C32" t="str">
        <f>LOOKUP(A32,treatments!A:A,treatments!C:C)</f>
        <v>no_fish</v>
      </c>
      <c r="D32" s="6">
        <v>42261</v>
      </c>
      <c r="E32">
        <v>4</v>
      </c>
      <c r="G32" s="7"/>
      <c r="H32" s="8"/>
    </row>
    <row r="33" spans="1:8" x14ac:dyDescent="0.25">
      <c r="A33">
        <v>5</v>
      </c>
      <c r="B33">
        <f>LOOKUP(A33,treatments!A:A,treatments!B:B)</f>
        <v>30</v>
      </c>
      <c r="C33" t="str">
        <f>LOOKUP(A33,treatments!A:A,treatments!C:C)</f>
        <v>no_fish</v>
      </c>
      <c r="D33" s="6">
        <v>42261</v>
      </c>
      <c r="E33">
        <v>5</v>
      </c>
      <c r="G33" s="9"/>
      <c r="H33" s="8"/>
    </row>
    <row r="34" spans="1:8" x14ac:dyDescent="0.25">
      <c r="A34">
        <v>5</v>
      </c>
      <c r="B34">
        <f>LOOKUP(A34,treatments!A:A,treatments!B:B)</f>
        <v>30</v>
      </c>
      <c r="C34" t="str">
        <f>LOOKUP(A34,treatments!A:A,treatments!C:C)</f>
        <v>no_fish</v>
      </c>
      <c r="D34" s="6">
        <v>42261</v>
      </c>
      <c r="E34">
        <v>3</v>
      </c>
      <c r="G34" s="7"/>
      <c r="H34" s="8"/>
    </row>
    <row r="35" spans="1:8" x14ac:dyDescent="0.25">
      <c r="A35">
        <v>5</v>
      </c>
      <c r="B35">
        <f>LOOKUP(A35,treatments!A:A,treatments!B:B)</f>
        <v>30</v>
      </c>
      <c r="C35" t="str">
        <f>LOOKUP(A35,treatments!A:A,treatments!C:C)</f>
        <v>no_fish</v>
      </c>
      <c r="D35" s="6">
        <v>42261</v>
      </c>
      <c r="E35">
        <v>5</v>
      </c>
      <c r="G35" s="9"/>
      <c r="H35" s="8"/>
    </row>
    <row r="36" spans="1:8" x14ac:dyDescent="0.25">
      <c r="A36">
        <v>6</v>
      </c>
      <c r="B36">
        <f>LOOKUP(A36,treatments!A:A,treatments!B:B)</f>
        <v>60</v>
      </c>
      <c r="C36" t="str">
        <f>LOOKUP(A36,treatments!A:A,treatments!C:C)</f>
        <v>fish</v>
      </c>
      <c r="D36" s="6">
        <v>42257</v>
      </c>
      <c r="E36">
        <v>14</v>
      </c>
      <c r="G36" s="7"/>
      <c r="H36" s="8"/>
    </row>
    <row r="37" spans="1:8" x14ac:dyDescent="0.25">
      <c r="A37">
        <v>6</v>
      </c>
      <c r="B37">
        <f>LOOKUP(A37,treatments!A:A,treatments!B:B)</f>
        <v>60</v>
      </c>
      <c r="C37" t="str">
        <f>LOOKUP(A37,treatments!A:A,treatments!C:C)</f>
        <v>fish</v>
      </c>
      <c r="D37" s="6">
        <v>42257</v>
      </c>
      <c r="E37">
        <v>2</v>
      </c>
    </row>
    <row r="38" spans="1:8" x14ac:dyDescent="0.25">
      <c r="A38">
        <v>6</v>
      </c>
      <c r="B38">
        <f>LOOKUP(A38,treatments!A:A,treatments!B:B)</f>
        <v>60</v>
      </c>
      <c r="C38" t="str">
        <f>LOOKUP(A38,treatments!A:A,treatments!C:C)</f>
        <v>fish</v>
      </c>
      <c r="D38" s="6">
        <v>42257</v>
      </c>
      <c r="E38">
        <v>13</v>
      </c>
    </row>
    <row r="39" spans="1:8" x14ac:dyDescent="0.25">
      <c r="A39">
        <v>6</v>
      </c>
      <c r="B39">
        <f>LOOKUP(A39,treatments!A:A,treatments!B:B)</f>
        <v>60</v>
      </c>
      <c r="C39" t="str">
        <f>LOOKUP(A39,treatments!A:A,treatments!C:C)</f>
        <v>fish</v>
      </c>
      <c r="D39" s="6">
        <v>42257</v>
      </c>
      <c r="E39">
        <v>8</v>
      </c>
    </row>
    <row r="40" spans="1:8" x14ac:dyDescent="0.25">
      <c r="A40">
        <v>6</v>
      </c>
      <c r="B40">
        <f>LOOKUP(A40,treatments!A:A,treatments!B:B)</f>
        <v>60</v>
      </c>
      <c r="C40" t="str">
        <f>LOOKUP(A40,treatments!A:A,treatments!C:C)</f>
        <v>fish</v>
      </c>
      <c r="D40" s="6">
        <v>42257</v>
      </c>
      <c r="E40">
        <v>9</v>
      </c>
    </row>
    <row r="41" spans="1:8" x14ac:dyDescent="0.25">
      <c r="A41">
        <v>6</v>
      </c>
      <c r="B41">
        <f>LOOKUP(A41,treatments!A:A,treatments!B:B)</f>
        <v>60</v>
      </c>
      <c r="C41" t="str">
        <f>LOOKUP(A41,treatments!A:A,treatments!C:C)</f>
        <v>fish</v>
      </c>
      <c r="D41" s="6">
        <v>42257</v>
      </c>
      <c r="E41">
        <v>10</v>
      </c>
    </row>
    <row r="42" spans="1:8" x14ac:dyDescent="0.25">
      <c r="A42">
        <v>6</v>
      </c>
      <c r="B42">
        <f>LOOKUP(A42,treatments!A:A,treatments!B:B)</f>
        <v>60</v>
      </c>
      <c r="C42" t="str">
        <f>LOOKUP(A42,treatments!A:A,treatments!C:C)</f>
        <v>fish</v>
      </c>
      <c r="D42" s="6">
        <v>42257</v>
      </c>
      <c r="E42">
        <v>10</v>
      </c>
    </row>
    <row r="43" spans="1:8" x14ac:dyDescent="0.25">
      <c r="A43">
        <v>6</v>
      </c>
      <c r="B43">
        <f>LOOKUP(A43,treatments!A:A,treatments!B:B)</f>
        <v>60</v>
      </c>
      <c r="C43" t="str">
        <f>LOOKUP(A43,treatments!A:A,treatments!C:C)</f>
        <v>fish</v>
      </c>
      <c r="D43" s="6">
        <v>42257</v>
      </c>
      <c r="E43">
        <v>11</v>
      </c>
    </row>
    <row r="44" spans="1:8" x14ac:dyDescent="0.25">
      <c r="A44">
        <v>6</v>
      </c>
      <c r="B44">
        <f>LOOKUP(A44,treatments!A:A,treatments!B:B)</f>
        <v>60</v>
      </c>
      <c r="C44" t="str">
        <f>LOOKUP(A44,treatments!A:A,treatments!C:C)</f>
        <v>fish</v>
      </c>
      <c r="D44" s="6">
        <v>42257</v>
      </c>
      <c r="E44">
        <v>9</v>
      </c>
    </row>
    <row r="45" spans="1:8" x14ac:dyDescent="0.25">
      <c r="A45">
        <v>6</v>
      </c>
      <c r="B45">
        <f>LOOKUP(A45,treatments!A:A,treatments!B:B)</f>
        <v>60</v>
      </c>
      <c r="C45" t="str">
        <f>LOOKUP(A45,treatments!A:A,treatments!C:C)</f>
        <v>fish</v>
      </c>
      <c r="D45" s="6">
        <v>42257</v>
      </c>
      <c r="E45">
        <v>14</v>
      </c>
    </row>
    <row r="46" spans="1:8" x14ac:dyDescent="0.25">
      <c r="A46">
        <v>6</v>
      </c>
      <c r="B46">
        <f>LOOKUP(A46,treatments!A:A,treatments!B:B)</f>
        <v>60</v>
      </c>
      <c r="C46" t="str">
        <f>LOOKUP(A46,treatments!A:A,treatments!C:C)</f>
        <v>fish</v>
      </c>
      <c r="D46" s="6">
        <v>42257</v>
      </c>
      <c r="E46">
        <v>7</v>
      </c>
    </row>
    <row r="47" spans="1:8" x14ac:dyDescent="0.25">
      <c r="A47">
        <v>6</v>
      </c>
      <c r="B47">
        <f>LOOKUP(A47,treatments!A:A,treatments!B:B)</f>
        <v>60</v>
      </c>
      <c r="C47" t="str">
        <f>LOOKUP(A47,treatments!A:A,treatments!C:C)</f>
        <v>fish</v>
      </c>
      <c r="D47" s="6">
        <v>42257</v>
      </c>
      <c r="E47">
        <v>11</v>
      </c>
    </row>
    <row r="48" spans="1:8" x14ac:dyDescent="0.25">
      <c r="A48">
        <v>6</v>
      </c>
      <c r="B48">
        <f>LOOKUP(A48,treatments!A:A,treatments!B:B)</f>
        <v>60</v>
      </c>
      <c r="C48" t="str">
        <f>LOOKUP(A48,treatments!A:A,treatments!C:C)</f>
        <v>fish</v>
      </c>
      <c r="D48" s="6">
        <v>42257</v>
      </c>
      <c r="E48">
        <v>7</v>
      </c>
    </row>
    <row r="49" spans="1:5" x14ac:dyDescent="0.25">
      <c r="A49">
        <v>6</v>
      </c>
      <c r="B49">
        <f>LOOKUP(A49,treatments!A:A,treatments!B:B)</f>
        <v>60</v>
      </c>
      <c r="C49" t="str">
        <f>LOOKUP(A49,treatments!A:A,treatments!C:C)</f>
        <v>fish</v>
      </c>
      <c r="D49" s="6">
        <v>42257</v>
      </c>
      <c r="E49">
        <v>6</v>
      </c>
    </row>
    <row r="50" spans="1:5" x14ac:dyDescent="0.25">
      <c r="A50">
        <v>6</v>
      </c>
      <c r="B50">
        <f>LOOKUP(A50,treatments!A:A,treatments!B:B)</f>
        <v>60</v>
      </c>
      <c r="C50" t="str">
        <f>LOOKUP(A50,treatments!A:A,treatments!C:C)</f>
        <v>fish</v>
      </c>
      <c r="D50" s="6">
        <v>42257</v>
      </c>
      <c r="E50">
        <v>7</v>
      </c>
    </row>
    <row r="51" spans="1:5" x14ac:dyDescent="0.25">
      <c r="A51">
        <v>6</v>
      </c>
      <c r="B51">
        <f>LOOKUP(A51,treatments!A:A,treatments!B:B)</f>
        <v>60</v>
      </c>
      <c r="C51" t="str">
        <f>LOOKUP(A51,treatments!A:A,treatments!C:C)</f>
        <v>fish</v>
      </c>
      <c r="D51" s="6">
        <v>42257</v>
      </c>
      <c r="E51">
        <v>0</v>
      </c>
    </row>
    <row r="52" spans="1:5" x14ac:dyDescent="0.25">
      <c r="A52">
        <v>6</v>
      </c>
      <c r="B52">
        <f>LOOKUP(A52,treatments!A:A,treatments!B:B)</f>
        <v>60</v>
      </c>
      <c r="C52" t="str">
        <f>LOOKUP(A52,treatments!A:A,treatments!C:C)</f>
        <v>fish</v>
      </c>
      <c r="D52" s="6">
        <v>42257</v>
      </c>
      <c r="E52">
        <v>0</v>
      </c>
    </row>
    <row r="53" spans="1:5" x14ac:dyDescent="0.25">
      <c r="A53">
        <v>6</v>
      </c>
      <c r="B53">
        <f>LOOKUP(A53,treatments!A:A,treatments!B:B)</f>
        <v>60</v>
      </c>
      <c r="C53" t="str">
        <f>LOOKUP(A53,treatments!A:A,treatments!C:C)</f>
        <v>fish</v>
      </c>
      <c r="D53" s="6">
        <v>42257</v>
      </c>
      <c r="E53">
        <v>14</v>
      </c>
    </row>
    <row r="54" spans="1:5" x14ac:dyDescent="0.25">
      <c r="A54">
        <v>6</v>
      </c>
      <c r="B54">
        <f>LOOKUP(A54,treatments!A:A,treatments!B:B)</f>
        <v>60</v>
      </c>
      <c r="C54" t="str">
        <f>LOOKUP(A54,treatments!A:A,treatments!C:C)</f>
        <v>fish</v>
      </c>
      <c r="D54" s="6">
        <v>42257</v>
      </c>
      <c r="E54">
        <v>8</v>
      </c>
    </row>
    <row r="55" spans="1:5" x14ac:dyDescent="0.25">
      <c r="A55">
        <v>6</v>
      </c>
      <c r="B55">
        <f>LOOKUP(A55,treatments!A:A,treatments!B:B)</f>
        <v>60</v>
      </c>
      <c r="C55" t="str">
        <f>LOOKUP(A55,treatments!A:A,treatments!C:C)</f>
        <v>fish</v>
      </c>
      <c r="D55" s="6">
        <v>42257</v>
      </c>
      <c r="E55">
        <v>16</v>
      </c>
    </row>
    <row r="56" spans="1:5" x14ac:dyDescent="0.25">
      <c r="A56">
        <v>6</v>
      </c>
      <c r="B56">
        <f>LOOKUP(A56,treatments!A:A,treatments!B:B)</f>
        <v>60</v>
      </c>
      <c r="C56" t="str">
        <f>LOOKUP(A56,treatments!A:A,treatments!C:C)</f>
        <v>fish</v>
      </c>
      <c r="D56" s="6">
        <v>42257</v>
      </c>
      <c r="E56">
        <v>14</v>
      </c>
    </row>
    <row r="57" spans="1:5" x14ac:dyDescent="0.25">
      <c r="A57">
        <v>6</v>
      </c>
      <c r="B57">
        <f>LOOKUP(A57,treatments!A:A,treatments!B:B)</f>
        <v>60</v>
      </c>
      <c r="C57" t="str">
        <f>LOOKUP(A57,treatments!A:A,treatments!C:C)</f>
        <v>fish</v>
      </c>
      <c r="D57" s="6">
        <v>42257</v>
      </c>
      <c r="E57">
        <v>0</v>
      </c>
    </row>
    <row r="58" spans="1:5" x14ac:dyDescent="0.25">
      <c r="A58">
        <v>6</v>
      </c>
      <c r="B58">
        <f>LOOKUP(A58,treatments!A:A,treatments!B:B)</f>
        <v>60</v>
      </c>
      <c r="C58" t="str">
        <f>LOOKUP(A58,treatments!A:A,treatments!C:C)</f>
        <v>fish</v>
      </c>
      <c r="D58" s="6">
        <v>42257</v>
      </c>
      <c r="E58">
        <v>14</v>
      </c>
    </row>
    <row r="59" spans="1:5" x14ac:dyDescent="0.25">
      <c r="A59">
        <v>6</v>
      </c>
      <c r="B59">
        <f>LOOKUP(A59,treatments!A:A,treatments!B:B)</f>
        <v>60</v>
      </c>
      <c r="C59" t="str">
        <f>LOOKUP(A59,treatments!A:A,treatments!C:C)</f>
        <v>fish</v>
      </c>
      <c r="D59" s="6">
        <v>42257</v>
      </c>
      <c r="E59">
        <v>12</v>
      </c>
    </row>
    <row r="60" spans="1:5" x14ac:dyDescent="0.25">
      <c r="A60">
        <v>6</v>
      </c>
      <c r="B60">
        <f>LOOKUP(A60,treatments!A:A,treatments!B:B)</f>
        <v>60</v>
      </c>
      <c r="C60" t="str">
        <f>LOOKUP(A60,treatments!A:A,treatments!C:C)</f>
        <v>fish</v>
      </c>
      <c r="D60" s="6">
        <v>42257</v>
      </c>
      <c r="E60">
        <v>8</v>
      </c>
    </row>
    <row r="61" spans="1:5" x14ac:dyDescent="0.25">
      <c r="A61">
        <v>6</v>
      </c>
      <c r="B61">
        <f>LOOKUP(A61,treatments!A:A,treatments!B:B)</f>
        <v>60</v>
      </c>
      <c r="C61" t="str">
        <f>LOOKUP(A61,treatments!A:A,treatments!C:C)</f>
        <v>fish</v>
      </c>
      <c r="D61" s="6">
        <v>42257</v>
      </c>
      <c r="E61">
        <v>3</v>
      </c>
    </row>
    <row r="62" spans="1:5" x14ac:dyDescent="0.25">
      <c r="A62">
        <v>6</v>
      </c>
      <c r="B62">
        <f>LOOKUP(A62,treatments!A:A,treatments!B:B)</f>
        <v>60</v>
      </c>
      <c r="C62" t="str">
        <f>LOOKUP(A62,treatments!A:A,treatments!C:C)</f>
        <v>fish</v>
      </c>
      <c r="D62" s="6">
        <v>42257</v>
      </c>
      <c r="E62">
        <v>8</v>
      </c>
    </row>
    <row r="63" spans="1:5" x14ac:dyDescent="0.25">
      <c r="A63">
        <v>6</v>
      </c>
      <c r="B63">
        <f>LOOKUP(A63,treatments!A:A,treatments!B:B)</f>
        <v>60</v>
      </c>
      <c r="C63" t="str">
        <f>LOOKUP(A63,treatments!A:A,treatments!C:C)</f>
        <v>fish</v>
      </c>
      <c r="D63" s="6">
        <v>42257</v>
      </c>
      <c r="E63">
        <v>17</v>
      </c>
    </row>
    <row r="64" spans="1:5" x14ac:dyDescent="0.25">
      <c r="A64">
        <v>6</v>
      </c>
      <c r="B64">
        <f>LOOKUP(A64,treatments!A:A,treatments!B:B)</f>
        <v>60</v>
      </c>
      <c r="C64" t="str">
        <f>LOOKUP(A64,treatments!A:A,treatments!C:C)</f>
        <v>fish</v>
      </c>
      <c r="D64" s="6">
        <v>42257</v>
      </c>
      <c r="E64">
        <v>10</v>
      </c>
    </row>
    <row r="65" spans="1:5" x14ac:dyDescent="0.25">
      <c r="A65">
        <v>6</v>
      </c>
      <c r="B65">
        <f>LOOKUP(A65,treatments!A:A,treatments!B:B)</f>
        <v>60</v>
      </c>
      <c r="C65" t="str">
        <f>LOOKUP(A65,treatments!A:A,treatments!C:C)</f>
        <v>fish</v>
      </c>
      <c r="D65" s="6">
        <v>42257</v>
      </c>
      <c r="E65">
        <v>15</v>
      </c>
    </row>
    <row r="66" spans="1:5" x14ac:dyDescent="0.25">
      <c r="A66">
        <v>6</v>
      </c>
      <c r="B66">
        <f>LOOKUP(A66,treatments!A:A,treatments!B:B)</f>
        <v>60</v>
      </c>
      <c r="C66" t="str">
        <f>LOOKUP(A66,treatments!A:A,treatments!C:C)</f>
        <v>fish</v>
      </c>
      <c r="D66" s="6">
        <v>42257</v>
      </c>
      <c r="E66">
        <v>3</v>
      </c>
    </row>
    <row r="67" spans="1:5" x14ac:dyDescent="0.25">
      <c r="A67">
        <v>6</v>
      </c>
      <c r="B67">
        <f>LOOKUP(A67,treatments!A:A,treatments!B:B)</f>
        <v>60</v>
      </c>
      <c r="C67" t="str">
        <f>LOOKUP(A67,treatments!A:A,treatments!C:C)</f>
        <v>fish</v>
      </c>
      <c r="D67" s="6">
        <v>42257</v>
      </c>
      <c r="E67">
        <v>14</v>
      </c>
    </row>
    <row r="68" spans="1:5" x14ac:dyDescent="0.25">
      <c r="A68">
        <v>6</v>
      </c>
      <c r="B68">
        <f>LOOKUP(A68,treatments!A:A,treatments!B:B)</f>
        <v>60</v>
      </c>
      <c r="C68" t="str">
        <f>LOOKUP(A68,treatments!A:A,treatments!C:C)</f>
        <v>fish</v>
      </c>
      <c r="D68" s="6">
        <v>42257</v>
      </c>
      <c r="E68">
        <v>0</v>
      </c>
    </row>
    <row r="69" spans="1:5" x14ac:dyDescent="0.25">
      <c r="A69">
        <v>6</v>
      </c>
      <c r="B69">
        <f>LOOKUP(A69,treatments!A:A,treatments!B:B)</f>
        <v>60</v>
      </c>
      <c r="C69" t="str">
        <f>LOOKUP(A69,treatments!A:A,treatments!C:C)</f>
        <v>fish</v>
      </c>
      <c r="D69" s="6">
        <v>42257</v>
      </c>
      <c r="E69">
        <v>13</v>
      </c>
    </row>
    <row r="70" spans="1:5" x14ac:dyDescent="0.25">
      <c r="A70">
        <v>6</v>
      </c>
      <c r="B70">
        <f>LOOKUP(A70,treatments!A:A,treatments!B:B)</f>
        <v>60</v>
      </c>
      <c r="C70" t="str">
        <f>LOOKUP(A70,treatments!A:A,treatments!C:C)</f>
        <v>fish</v>
      </c>
      <c r="D70" s="6">
        <v>42257</v>
      </c>
      <c r="E70">
        <v>6</v>
      </c>
    </row>
    <row r="71" spans="1:5" x14ac:dyDescent="0.25">
      <c r="A71">
        <v>6</v>
      </c>
      <c r="B71">
        <f>LOOKUP(A71,treatments!A:A,treatments!B:B)</f>
        <v>60</v>
      </c>
      <c r="C71" t="str">
        <f>LOOKUP(A71,treatments!A:A,treatments!C:C)</f>
        <v>fish</v>
      </c>
      <c r="D71" s="6">
        <v>42257</v>
      </c>
      <c r="E71">
        <v>13</v>
      </c>
    </row>
    <row r="72" spans="1:5" x14ac:dyDescent="0.25">
      <c r="A72">
        <v>6</v>
      </c>
      <c r="B72">
        <f>LOOKUP(A72,treatments!A:A,treatments!B:B)</f>
        <v>60</v>
      </c>
      <c r="C72" t="str">
        <f>LOOKUP(A72,treatments!A:A,treatments!C:C)</f>
        <v>fish</v>
      </c>
      <c r="D72" s="6">
        <v>42257</v>
      </c>
      <c r="E72">
        <v>11</v>
      </c>
    </row>
    <row r="73" spans="1:5" x14ac:dyDescent="0.25">
      <c r="A73">
        <v>6</v>
      </c>
      <c r="B73">
        <f>LOOKUP(A73,treatments!A:A,treatments!B:B)</f>
        <v>60</v>
      </c>
      <c r="C73" t="str">
        <f>LOOKUP(A73,treatments!A:A,treatments!C:C)</f>
        <v>fish</v>
      </c>
      <c r="D73" s="6">
        <v>42261</v>
      </c>
      <c r="E73">
        <v>6</v>
      </c>
    </row>
    <row r="74" spans="1:5" x14ac:dyDescent="0.25">
      <c r="A74">
        <v>6</v>
      </c>
      <c r="B74">
        <f>LOOKUP(A74,treatments!A:A,treatments!B:B)</f>
        <v>60</v>
      </c>
      <c r="C74" t="str">
        <f>LOOKUP(A74,treatments!A:A,treatments!C:C)</f>
        <v>fish</v>
      </c>
      <c r="D74" s="6">
        <v>42261</v>
      </c>
      <c r="E74">
        <v>3</v>
      </c>
    </row>
    <row r="75" spans="1:5" x14ac:dyDescent="0.25">
      <c r="A75">
        <v>6</v>
      </c>
      <c r="B75">
        <f>LOOKUP(A75,treatments!A:A,treatments!B:B)</f>
        <v>60</v>
      </c>
      <c r="C75" t="str">
        <f>LOOKUP(A75,treatments!A:A,treatments!C:C)</f>
        <v>fish</v>
      </c>
      <c r="D75" s="6">
        <v>42261</v>
      </c>
      <c r="E75">
        <v>4</v>
      </c>
    </row>
    <row r="76" spans="1:5" x14ac:dyDescent="0.25">
      <c r="A76">
        <v>6</v>
      </c>
      <c r="B76">
        <f>LOOKUP(A76,treatments!A:A,treatments!B:B)</f>
        <v>60</v>
      </c>
      <c r="C76" t="str">
        <f>LOOKUP(A76,treatments!A:A,treatments!C:C)</f>
        <v>fish</v>
      </c>
      <c r="D76" s="6">
        <v>42261</v>
      </c>
      <c r="E76">
        <v>0</v>
      </c>
    </row>
    <row r="77" spans="1:5" x14ac:dyDescent="0.25">
      <c r="A77">
        <v>6</v>
      </c>
      <c r="B77">
        <f>LOOKUP(A77,treatments!A:A,treatments!B:B)</f>
        <v>60</v>
      </c>
      <c r="C77" t="str">
        <f>LOOKUP(A77,treatments!A:A,treatments!C:C)</f>
        <v>fish</v>
      </c>
      <c r="D77" s="6">
        <v>42261</v>
      </c>
      <c r="E77">
        <v>2</v>
      </c>
    </row>
    <row r="78" spans="1:5" x14ac:dyDescent="0.25">
      <c r="A78">
        <v>6</v>
      </c>
      <c r="B78">
        <f>LOOKUP(A78,treatments!A:A,treatments!B:B)</f>
        <v>60</v>
      </c>
      <c r="C78" t="str">
        <f>LOOKUP(A78,treatments!A:A,treatments!C:C)</f>
        <v>fish</v>
      </c>
      <c r="D78" s="6">
        <v>42261</v>
      </c>
      <c r="E78">
        <v>5</v>
      </c>
    </row>
    <row r="79" spans="1:5" x14ac:dyDescent="0.25">
      <c r="A79">
        <v>6</v>
      </c>
      <c r="B79">
        <f>LOOKUP(A79,treatments!A:A,treatments!B:B)</f>
        <v>60</v>
      </c>
      <c r="C79" t="str">
        <f>LOOKUP(A79,treatments!A:A,treatments!C:C)</f>
        <v>fish</v>
      </c>
      <c r="D79" s="6">
        <v>42261</v>
      </c>
      <c r="E79">
        <v>5</v>
      </c>
    </row>
    <row r="80" spans="1:5" x14ac:dyDescent="0.25">
      <c r="A80">
        <v>6</v>
      </c>
      <c r="B80">
        <f>LOOKUP(A80,treatments!A:A,treatments!B:B)</f>
        <v>60</v>
      </c>
      <c r="C80" t="str">
        <f>LOOKUP(A80,treatments!A:A,treatments!C:C)</f>
        <v>fish</v>
      </c>
      <c r="D80" s="6">
        <v>42261</v>
      </c>
      <c r="E80">
        <v>2</v>
      </c>
    </row>
    <row r="81" spans="1:5" x14ac:dyDescent="0.25">
      <c r="A81">
        <v>6</v>
      </c>
      <c r="B81">
        <f>LOOKUP(A81,treatments!A:A,treatments!B:B)</f>
        <v>60</v>
      </c>
      <c r="C81" t="str">
        <f>LOOKUP(A81,treatments!A:A,treatments!C:C)</f>
        <v>fish</v>
      </c>
      <c r="D81" s="6">
        <v>42261</v>
      </c>
      <c r="E81">
        <v>7</v>
      </c>
    </row>
    <row r="82" spans="1:5" x14ac:dyDescent="0.25">
      <c r="A82">
        <v>7</v>
      </c>
      <c r="B82">
        <f>LOOKUP(A82,treatments!A:A,treatments!B:B)</f>
        <v>60</v>
      </c>
      <c r="C82" t="str">
        <f>LOOKUP(A82,treatments!A:A,treatments!C:C)</f>
        <v>no_fish</v>
      </c>
      <c r="D82" s="6">
        <v>42257</v>
      </c>
      <c r="E82">
        <v>9</v>
      </c>
    </row>
    <row r="83" spans="1:5" x14ac:dyDescent="0.25">
      <c r="A83">
        <v>7</v>
      </c>
      <c r="B83">
        <f>LOOKUP(A83,treatments!A:A,treatments!B:B)</f>
        <v>60</v>
      </c>
      <c r="C83" t="str">
        <f>LOOKUP(A83,treatments!A:A,treatments!C:C)</f>
        <v>no_fish</v>
      </c>
      <c r="D83" s="6">
        <v>42257</v>
      </c>
      <c r="E83">
        <v>13</v>
      </c>
    </row>
    <row r="84" spans="1:5" x14ac:dyDescent="0.25">
      <c r="A84">
        <v>7</v>
      </c>
      <c r="B84">
        <f>LOOKUP(A84,treatments!A:A,treatments!B:B)</f>
        <v>60</v>
      </c>
      <c r="C84" t="str">
        <f>LOOKUP(A84,treatments!A:A,treatments!C:C)</f>
        <v>no_fish</v>
      </c>
      <c r="D84" s="6">
        <v>42257</v>
      </c>
      <c r="E84">
        <v>9</v>
      </c>
    </row>
    <row r="85" spans="1:5" x14ac:dyDescent="0.25">
      <c r="A85">
        <v>7</v>
      </c>
      <c r="B85">
        <f>LOOKUP(A85,treatments!A:A,treatments!B:B)</f>
        <v>60</v>
      </c>
      <c r="C85" t="str">
        <f>LOOKUP(A85,treatments!A:A,treatments!C:C)</f>
        <v>no_fish</v>
      </c>
      <c r="D85" s="6">
        <v>42257</v>
      </c>
      <c r="E85">
        <v>17</v>
      </c>
    </row>
    <row r="86" spans="1:5" x14ac:dyDescent="0.25">
      <c r="A86">
        <v>7</v>
      </c>
      <c r="B86">
        <f>LOOKUP(A86,treatments!A:A,treatments!B:B)</f>
        <v>60</v>
      </c>
      <c r="C86" t="str">
        <f>LOOKUP(A86,treatments!A:A,treatments!C:C)</f>
        <v>no_fish</v>
      </c>
      <c r="D86" s="6">
        <v>42257</v>
      </c>
      <c r="E86">
        <v>24</v>
      </c>
    </row>
    <row r="87" spans="1:5" x14ac:dyDescent="0.25">
      <c r="A87">
        <v>7</v>
      </c>
      <c r="B87">
        <f>LOOKUP(A87,treatments!A:A,treatments!B:B)</f>
        <v>60</v>
      </c>
      <c r="C87" t="str">
        <f>LOOKUP(A87,treatments!A:A,treatments!C:C)</f>
        <v>no_fish</v>
      </c>
      <c r="D87" s="6">
        <v>42257</v>
      </c>
      <c r="E87">
        <v>19</v>
      </c>
    </row>
    <row r="88" spans="1:5" x14ac:dyDescent="0.25">
      <c r="A88">
        <v>7</v>
      </c>
      <c r="B88">
        <f>LOOKUP(A88,treatments!A:A,treatments!B:B)</f>
        <v>60</v>
      </c>
      <c r="C88" t="str">
        <f>LOOKUP(A88,treatments!A:A,treatments!C:C)</f>
        <v>no_fish</v>
      </c>
      <c r="D88" s="6">
        <v>42257</v>
      </c>
      <c r="E88">
        <v>17</v>
      </c>
    </row>
    <row r="89" spans="1:5" x14ac:dyDescent="0.25">
      <c r="A89">
        <v>7</v>
      </c>
      <c r="B89">
        <f>LOOKUP(A89,treatments!A:A,treatments!B:B)</f>
        <v>60</v>
      </c>
      <c r="C89" t="str">
        <f>LOOKUP(A89,treatments!A:A,treatments!C:C)</f>
        <v>no_fish</v>
      </c>
      <c r="D89" s="6">
        <v>42257</v>
      </c>
      <c r="E89">
        <v>2</v>
      </c>
    </row>
    <row r="90" spans="1:5" x14ac:dyDescent="0.25">
      <c r="A90">
        <v>7</v>
      </c>
      <c r="B90">
        <f>LOOKUP(A90,treatments!A:A,treatments!B:B)</f>
        <v>60</v>
      </c>
      <c r="C90" t="str">
        <f>LOOKUP(A90,treatments!A:A,treatments!C:C)</f>
        <v>no_fish</v>
      </c>
      <c r="D90" s="6">
        <v>42257</v>
      </c>
      <c r="E90">
        <v>16</v>
      </c>
    </row>
    <row r="91" spans="1:5" x14ac:dyDescent="0.25">
      <c r="A91">
        <v>7</v>
      </c>
      <c r="B91">
        <f>LOOKUP(A91,treatments!A:A,treatments!B:B)</f>
        <v>60</v>
      </c>
      <c r="C91" t="str">
        <f>LOOKUP(A91,treatments!A:A,treatments!C:C)</f>
        <v>no_fish</v>
      </c>
      <c r="D91" s="6">
        <v>42257</v>
      </c>
      <c r="E91">
        <v>9</v>
      </c>
    </row>
    <row r="92" spans="1:5" x14ac:dyDescent="0.25">
      <c r="A92">
        <v>7</v>
      </c>
      <c r="B92">
        <f>LOOKUP(A92,treatments!A:A,treatments!B:B)</f>
        <v>60</v>
      </c>
      <c r="C92" t="str">
        <f>LOOKUP(A92,treatments!A:A,treatments!C:C)</f>
        <v>no_fish</v>
      </c>
      <c r="D92" s="6">
        <v>42257</v>
      </c>
      <c r="E92">
        <v>29</v>
      </c>
    </row>
    <row r="93" spans="1:5" x14ac:dyDescent="0.25">
      <c r="A93">
        <v>7</v>
      </c>
      <c r="B93">
        <f>LOOKUP(A93,treatments!A:A,treatments!B:B)</f>
        <v>60</v>
      </c>
      <c r="C93" t="str">
        <f>LOOKUP(A93,treatments!A:A,treatments!C:C)</f>
        <v>no_fish</v>
      </c>
      <c r="D93" s="6">
        <v>42257</v>
      </c>
      <c r="E93">
        <v>36</v>
      </c>
    </row>
    <row r="94" spans="1:5" x14ac:dyDescent="0.25">
      <c r="A94">
        <v>7</v>
      </c>
      <c r="B94">
        <f>LOOKUP(A94,treatments!A:A,treatments!B:B)</f>
        <v>60</v>
      </c>
      <c r="C94" t="str">
        <f>LOOKUP(A94,treatments!A:A,treatments!C:C)</f>
        <v>no_fish</v>
      </c>
      <c r="D94" s="6">
        <v>42257</v>
      </c>
      <c r="E94">
        <v>4</v>
      </c>
    </row>
    <row r="95" spans="1:5" x14ac:dyDescent="0.25">
      <c r="A95">
        <v>7</v>
      </c>
      <c r="B95">
        <f>LOOKUP(A95,treatments!A:A,treatments!B:B)</f>
        <v>60</v>
      </c>
      <c r="C95" t="str">
        <f>LOOKUP(A95,treatments!A:A,treatments!C:C)</f>
        <v>no_fish</v>
      </c>
      <c r="D95" s="6">
        <v>42257</v>
      </c>
      <c r="E95">
        <v>10</v>
      </c>
    </row>
    <row r="96" spans="1:5" x14ac:dyDescent="0.25">
      <c r="A96">
        <v>7</v>
      </c>
      <c r="B96">
        <f>LOOKUP(A96,treatments!A:A,treatments!B:B)</f>
        <v>60</v>
      </c>
      <c r="C96" t="str">
        <f>LOOKUP(A96,treatments!A:A,treatments!C:C)</f>
        <v>no_fish</v>
      </c>
      <c r="D96" s="6">
        <v>42257</v>
      </c>
      <c r="E96">
        <v>3</v>
      </c>
    </row>
    <row r="97" spans="1:5" x14ac:dyDescent="0.25">
      <c r="A97">
        <v>7</v>
      </c>
      <c r="B97">
        <f>LOOKUP(A97,treatments!A:A,treatments!B:B)</f>
        <v>60</v>
      </c>
      <c r="C97" t="str">
        <f>LOOKUP(A97,treatments!A:A,treatments!C:C)</f>
        <v>no_fish</v>
      </c>
      <c r="D97" s="6">
        <v>42257</v>
      </c>
      <c r="E97">
        <v>9</v>
      </c>
    </row>
    <row r="98" spans="1:5" x14ac:dyDescent="0.25">
      <c r="A98">
        <v>7</v>
      </c>
      <c r="B98">
        <f>LOOKUP(A98,treatments!A:A,treatments!B:B)</f>
        <v>60</v>
      </c>
      <c r="C98" t="str">
        <f>LOOKUP(A98,treatments!A:A,treatments!C:C)</f>
        <v>no_fish</v>
      </c>
      <c r="D98" s="6">
        <v>42257</v>
      </c>
      <c r="E98">
        <v>7</v>
      </c>
    </row>
    <row r="99" spans="1:5" x14ac:dyDescent="0.25">
      <c r="A99">
        <v>7</v>
      </c>
      <c r="B99">
        <f>LOOKUP(A99,treatments!A:A,treatments!B:B)</f>
        <v>60</v>
      </c>
      <c r="C99" t="str">
        <f>LOOKUP(A99,treatments!A:A,treatments!C:C)</f>
        <v>no_fish</v>
      </c>
      <c r="D99" s="6">
        <v>42257</v>
      </c>
      <c r="E99">
        <v>10</v>
      </c>
    </row>
    <row r="100" spans="1:5" x14ac:dyDescent="0.25">
      <c r="A100">
        <v>7</v>
      </c>
      <c r="B100">
        <f>LOOKUP(A100,treatments!A:A,treatments!B:B)</f>
        <v>60</v>
      </c>
      <c r="C100" t="str">
        <f>LOOKUP(A100,treatments!A:A,treatments!C:C)</f>
        <v>no_fish</v>
      </c>
      <c r="D100" s="6">
        <v>42261</v>
      </c>
      <c r="E100">
        <v>13</v>
      </c>
    </row>
    <row r="101" spans="1:5" x14ac:dyDescent="0.25">
      <c r="A101">
        <v>7</v>
      </c>
      <c r="B101">
        <f>LOOKUP(A101,treatments!A:A,treatments!B:B)</f>
        <v>60</v>
      </c>
      <c r="C101" t="str">
        <f>LOOKUP(A101,treatments!A:A,treatments!C:C)</f>
        <v>no_fish</v>
      </c>
      <c r="D101" s="6">
        <v>42261</v>
      </c>
      <c r="E101">
        <v>7</v>
      </c>
    </row>
    <row r="102" spans="1:5" x14ac:dyDescent="0.25">
      <c r="A102">
        <v>7</v>
      </c>
      <c r="B102">
        <f>LOOKUP(A102,treatments!A:A,treatments!B:B)</f>
        <v>60</v>
      </c>
      <c r="C102" t="str">
        <f>LOOKUP(A102,treatments!A:A,treatments!C:C)</f>
        <v>no_fish</v>
      </c>
      <c r="D102" s="6">
        <v>42261</v>
      </c>
      <c r="E102">
        <v>9</v>
      </c>
    </row>
    <row r="103" spans="1:5" x14ac:dyDescent="0.25">
      <c r="A103">
        <v>7</v>
      </c>
      <c r="B103">
        <f>LOOKUP(A103,treatments!A:A,treatments!B:B)</f>
        <v>60</v>
      </c>
      <c r="C103" t="str">
        <f>LOOKUP(A103,treatments!A:A,treatments!C:C)</f>
        <v>no_fish</v>
      </c>
      <c r="D103" s="6">
        <v>42261</v>
      </c>
      <c r="E103">
        <v>10</v>
      </c>
    </row>
    <row r="104" spans="1:5" x14ac:dyDescent="0.25">
      <c r="A104">
        <v>7</v>
      </c>
      <c r="B104">
        <f>LOOKUP(A104,treatments!A:A,treatments!B:B)</f>
        <v>60</v>
      </c>
      <c r="C104" t="str">
        <f>LOOKUP(A104,treatments!A:A,treatments!C:C)</f>
        <v>no_fish</v>
      </c>
      <c r="D104" s="6">
        <v>42261</v>
      </c>
      <c r="E104">
        <v>5</v>
      </c>
    </row>
    <row r="105" spans="1:5" x14ac:dyDescent="0.25">
      <c r="A105">
        <v>7</v>
      </c>
      <c r="B105">
        <f>LOOKUP(A105,treatments!A:A,treatments!B:B)</f>
        <v>60</v>
      </c>
      <c r="C105" t="str">
        <f>LOOKUP(A105,treatments!A:A,treatments!C:C)</f>
        <v>no_fish</v>
      </c>
      <c r="D105" s="6">
        <v>42261</v>
      </c>
      <c r="E105">
        <v>9</v>
      </c>
    </row>
    <row r="106" spans="1:5" x14ac:dyDescent="0.25">
      <c r="A106">
        <v>7</v>
      </c>
      <c r="B106">
        <f>LOOKUP(A106,treatments!A:A,treatments!B:B)</f>
        <v>60</v>
      </c>
      <c r="C106" t="str">
        <f>LOOKUP(A106,treatments!A:A,treatments!C:C)</f>
        <v>no_fish</v>
      </c>
      <c r="D106" s="6">
        <v>42261</v>
      </c>
      <c r="E106">
        <v>10</v>
      </c>
    </row>
    <row r="107" spans="1:5" x14ac:dyDescent="0.25">
      <c r="A107">
        <v>7</v>
      </c>
      <c r="B107">
        <f>LOOKUP(A107,treatments!A:A,treatments!B:B)</f>
        <v>60</v>
      </c>
      <c r="C107" t="str">
        <f>LOOKUP(A107,treatments!A:A,treatments!C:C)</f>
        <v>no_fish</v>
      </c>
      <c r="D107" s="6">
        <v>42261</v>
      </c>
      <c r="E107">
        <v>7</v>
      </c>
    </row>
    <row r="108" spans="1:5" x14ac:dyDescent="0.25">
      <c r="A108">
        <v>7</v>
      </c>
      <c r="B108">
        <f>LOOKUP(A108,treatments!A:A,treatments!B:B)</f>
        <v>60</v>
      </c>
      <c r="C108" t="str">
        <f>LOOKUP(A108,treatments!A:A,treatments!C:C)</f>
        <v>no_fish</v>
      </c>
      <c r="D108" s="6">
        <v>42261</v>
      </c>
      <c r="E108">
        <v>7</v>
      </c>
    </row>
    <row r="109" spans="1:5" x14ac:dyDescent="0.25">
      <c r="A109">
        <v>7</v>
      </c>
      <c r="B109">
        <f>LOOKUP(A109,treatments!A:A,treatments!B:B)</f>
        <v>60</v>
      </c>
      <c r="C109" t="str">
        <f>LOOKUP(A109,treatments!A:A,treatments!C:C)</f>
        <v>no_fish</v>
      </c>
      <c r="D109" s="6">
        <v>42261</v>
      </c>
      <c r="E109">
        <v>10</v>
      </c>
    </row>
    <row r="110" spans="1:5" x14ac:dyDescent="0.25">
      <c r="A110">
        <v>7</v>
      </c>
      <c r="B110">
        <f>LOOKUP(A110,treatments!A:A,treatments!B:B)</f>
        <v>60</v>
      </c>
      <c r="C110" t="str">
        <f>LOOKUP(A110,treatments!A:A,treatments!C:C)</f>
        <v>no_fish</v>
      </c>
      <c r="D110" s="6">
        <v>42261</v>
      </c>
      <c r="E110">
        <v>15</v>
      </c>
    </row>
    <row r="111" spans="1:5" x14ac:dyDescent="0.25">
      <c r="A111">
        <v>7</v>
      </c>
      <c r="B111">
        <f>LOOKUP(A111,treatments!A:A,treatments!B:B)</f>
        <v>60</v>
      </c>
      <c r="C111" t="str">
        <f>LOOKUP(A111,treatments!A:A,treatments!C:C)</f>
        <v>no_fish</v>
      </c>
      <c r="D111" s="6">
        <v>42261</v>
      </c>
      <c r="E111">
        <v>5</v>
      </c>
    </row>
    <row r="112" spans="1:5" x14ac:dyDescent="0.25">
      <c r="A112">
        <v>8</v>
      </c>
      <c r="B112">
        <f>LOOKUP(A112,treatments!A:A,treatments!B:B)</f>
        <v>60</v>
      </c>
      <c r="C112" t="str">
        <f>LOOKUP(A112,treatments!A:A,treatments!C:C)</f>
        <v>fish</v>
      </c>
      <c r="D112" s="6">
        <v>42257</v>
      </c>
      <c r="E112">
        <v>16</v>
      </c>
    </row>
    <row r="113" spans="1:5" x14ac:dyDescent="0.25">
      <c r="A113">
        <v>8</v>
      </c>
      <c r="B113">
        <f>LOOKUP(A113,treatments!A:A,treatments!B:B)</f>
        <v>60</v>
      </c>
      <c r="C113" t="str">
        <f>LOOKUP(A113,treatments!A:A,treatments!C:C)</f>
        <v>fish</v>
      </c>
      <c r="D113" s="6">
        <v>42257</v>
      </c>
      <c r="E113">
        <v>4</v>
      </c>
    </row>
    <row r="114" spans="1:5" x14ac:dyDescent="0.25">
      <c r="A114">
        <v>8</v>
      </c>
      <c r="B114">
        <f>LOOKUP(A114,treatments!A:A,treatments!B:B)</f>
        <v>60</v>
      </c>
      <c r="C114" t="str">
        <f>LOOKUP(A114,treatments!A:A,treatments!C:C)</f>
        <v>fish</v>
      </c>
      <c r="D114" s="6">
        <v>42257</v>
      </c>
      <c r="E114">
        <v>13</v>
      </c>
    </row>
    <row r="115" spans="1:5" x14ac:dyDescent="0.25">
      <c r="A115">
        <v>8</v>
      </c>
      <c r="B115">
        <f>LOOKUP(A115,treatments!A:A,treatments!B:B)</f>
        <v>60</v>
      </c>
      <c r="C115" t="str">
        <f>LOOKUP(A115,treatments!A:A,treatments!C:C)</f>
        <v>fish</v>
      </c>
      <c r="D115" s="6">
        <v>42257</v>
      </c>
      <c r="E115">
        <v>18</v>
      </c>
    </row>
    <row r="116" spans="1:5" x14ac:dyDescent="0.25">
      <c r="A116">
        <v>8</v>
      </c>
      <c r="B116">
        <f>LOOKUP(A116,treatments!A:A,treatments!B:B)</f>
        <v>60</v>
      </c>
      <c r="C116" t="str">
        <f>LOOKUP(A116,treatments!A:A,treatments!C:C)</f>
        <v>fish</v>
      </c>
      <c r="D116" s="6">
        <v>42257</v>
      </c>
      <c r="E116">
        <v>16</v>
      </c>
    </row>
    <row r="117" spans="1:5" x14ac:dyDescent="0.25">
      <c r="A117">
        <v>8</v>
      </c>
      <c r="B117">
        <f>LOOKUP(A117,treatments!A:A,treatments!B:B)</f>
        <v>60</v>
      </c>
      <c r="C117" t="str">
        <f>LOOKUP(A117,treatments!A:A,treatments!C:C)</f>
        <v>fish</v>
      </c>
      <c r="D117" s="6">
        <v>42257</v>
      </c>
      <c r="E117">
        <v>12</v>
      </c>
    </row>
    <row r="118" spans="1:5" x14ac:dyDescent="0.25">
      <c r="A118">
        <v>8</v>
      </c>
      <c r="B118">
        <f>LOOKUP(A118,treatments!A:A,treatments!B:B)</f>
        <v>60</v>
      </c>
      <c r="C118" t="str">
        <f>LOOKUP(A118,treatments!A:A,treatments!C:C)</f>
        <v>fish</v>
      </c>
      <c r="D118" s="6">
        <v>42257</v>
      </c>
      <c r="E118">
        <v>10</v>
      </c>
    </row>
    <row r="119" spans="1:5" x14ac:dyDescent="0.25">
      <c r="A119">
        <v>8</v>
      </c>
      <c r="B119">
        <f>LOOKUP(A119,treatments!A:A,treatments!B:B)</f>
        <v>60</v>
      </c>
      <c r="C119" t="str">
        <f>LOOKUP(A119,treatments!A:A,treatments!C:C)</f>
        <v>fish</v>
      </c>
      <c r="D119" s="6">
        <v>42257</v>
      </c>
      <c r="E119">
        <v>11</v>
      </c>
    </row>
    <row r="120" spans="1:5" x14ac:dyDescent="0.25">
      <c r="A120">
        <v>8</v>
      </c>
      <c r="B120">
        <f>LOOKUP(A120,treatments!A:A,treatments!B:B)</f>
        <v>60</v>
      </c>
      <c r="C120" t="str">
        <f>LOOKUP(A120,treatments!A:A,treatments!C:C)</f>
        <v>fish</v>
      </c>
      <c r="D120" s="6">
        <v>42257</v>
      </c>
      <c r="E120">
        <v>17</v>
      </c>
    </row>
    <row r="121" spans="1:5" x14ac:dyDescent="0.25">
      <c r="A121">
        <v>8</v>
      </c>
      <c r="B121">
        <f>LOOKUP(A121,treatments!A:A,treatments!B:B)</f>
        <v>60</v>
      </c>
      <c r="C121" t="str">
        <f>LOOKUP(A121,treatments!A:A,treatments!C:C)</f>
        <v>fish</v>
      </c>
      <c r="D121" s="6">
        <v>42257</v>
      </c>
      <c r="E121">
        <v>18</v>
      </c>
    </row>
    <row r="122" spans="1:5" x14ac:dyDescent="0.25">
      <c r="A122">
        <v>8</v>
      </c>
      <c r="B122">
        <f>LOOKUP(A122,treatments!A:A,treatments!B:B)</f>
        <v>60</v>
      </c>
      <c r="C122" t="str">
        <f>LOOKUP(A122,treatments!A:A,treatments!C:C)</f>
        <v>fish</v>
      </c>
      <c r="D122" s="6">
        <v>42257</v>
      </c>
      <c r="E122">
        <v>7</v>
      </c>
    </row>
    <row r="123" spans="1:5" x14ac:dyDescent="0.25">
      <c r="A123">
        <v>8</v>
      </c>
      <c r="B123">
        <f>LOOKUP(A123,treatments!A:A,treatments!B:B)</f>
        <v>60</v>
      </c>
      <c r="C123" t="str">
        <f>LOOKUP(A123,treatments!A:A,treatments!C:C)</f>
        <v>fish</v>
      </c>
      <c r="D123" s="6">
        <v>42257</v>
      </c>
      <c r="E123">
        <v>3</v>
      </c>
    </row>
    <row r="124" spans="1:5" x14ac:dyDescent="0.25">
      <c r="A124">
        <v>8</v>
      </c>
      <c r="B124">
        <f>LOOKUP(A124,treatments!A:A,treatments!B:B)</f>
        <v>60</v>
      </c>
      <c r="C124" t="str">
        <f>LOOKUP(A124,treatments!A:A,treatments!C:C)</f>
        <v>fish</v>
      </c>
      <c r="D124" s="6">
        <v>42257</v>
      </c>
      <c r="E124">
        <v>12</v>
      </c>
    </row>
    <row r="125" spans="1:5" x14ac:dyDescent="0.25">
      <c r="A125">
        <v>8</v>
      </c>
      <c r="B125">
        <f>LOOKUP(A125,treatments!A:A,treatments!B:B)</f>
        <v>60</v>
      </c>
      <c r="C125" t="str">
        <f>LOOKUP(A125,treatments!A:A,treatments!C:C)</f>
        <v>fish</v>
      </c>
      <c r="D125" s="6">
        <v>42257</v>
      </c>
      <c r="E125">
        <v>14</v>
      </c>
    </row>
    <row r="126" spans="1:5" x14ac:dyDescent="0.25">
      <c r="A126">
        <v>8</v>
      </c>
      <c r="B126">
        <f>LOOKUP(A126,treatments!A:A,treatments!B:B)</f>
        <v>60</v>
      </c>
      <c r="C126" t="str">
        <f>LOOKUP(A126,treatments!A:A,treatments!C:C)</f>
        <v>fish</v>
      </c>
      <c r="D126" s="6">
        <v>42257</v>
      </c>
      <c r="E126">
        <v>17</v>
      </c>
    </row>
    <row r="127" spans="1:5" x14ac:dyDescent="0.25">
      <c r="A127">
        <v>8</v>
      </c>
      <c r="B127">
        <f>LOOKUP(A127,treatments!A:A,treatments!B:B)</f>
        <v>60</v>
      </c>
      <c r="C127" t="str">
        <f>LOOKUP(A127,treatments!A:A,treatments!C:C)</f>
        <v>fish</v>
      </c>
      <c r="D127" s="6">
        <v>42257</v>
      </c>
      <c r="E127">
        <v>9</v>
      </c>
    </row>
    <row r="128" spans="1:5" x14ac:dyDescent="0.25">
      <c r="A128">
        <v>8</v>
      </c>
      <c r="B128">
        <f>LOOKUP(A128,treatments!A:A,treatments!B:B)</f>
        <v>60</v>
      </c>
      <c r="C128" t="str">
        <f>LOOKUP(A128,treatments!A:A,treatments!C:C)</f>
        <v>fish</v>
      </c>
      <c r="D128" s="6">
        <v>42261</v>
      </c>
      <c r="E128">
        <v>2</v>
      </c>
    </row>
    <row r="129" spans="1:5" x14ac:dyDescent="0.25">
      <c r="A129">
        <v>8</v>
      </c>
      <c r="B129">
        <f>LOOKUP(A129,treatments!A:A,treatments!B:B)</f>
        <v>60</v>
      </c>
      <c r="C129" t="str">
        <f>LOOKUP(A129,treatments!A:A,treatments!C:C)</f>
        <v>fish</v>
      </c>
      <c r="D129" s="6">
        <v>42261</v>
      </c>
      <c r="E129">
        <v>5</v>
      </c>
    </row>
    <row r="130" spans="1:5" x14ac:dyDescent="0.25">
      <c r="A130">
        <v>8</v>
      </c>
      <c r="B130">
        <f>LOOKUP(A130,treatments!A:A,treatments!B:B)</f>
        <v>60</v>
      </c>
      <c r="C130" t="str">
        <f>LOOKUP(A130,treatments!A:A,treatments!C:C)</f>
        <v>fish</v>
      </c>
      <c r="D130" s="6">
        <v>42261</v>
      </c>
      <c r="E130">
        <v>4</v>
      </c>
    </row>
    <row r="131" spans="1:5" x14ac:dyDescent="0.25">
      <c r="A131">
        <v>8</v>
      </c>
      <c r="B131">
        <f>LOOKUP(A131,treatments!A:A,treatments!B:B)</f>
        <v>60</v>
      </c>
      <c r="C131" t="str">
        <f>LOOKUP(A131,treatments!A:A,treatments!C:C)</f>
        <v>fish</v>
      </c>
      <c r="D131" s="6">
        <v>42261</v>
      </c>
      <c r="E131">
        <v>5</v>
      </c>
    </row>
    <row r="132" spans="1:5" x14ac:dyDescent="0.25">
      <c r="A132">
        <v>8</v>
      </c>
      <c r="B132">
        <f>LOOKUP(A132,treatments!A:A,treatments!B:B)</f>
        <v>60</v>
      </c>
      <c r="C132" t="str">
        <f>LOOKUP(A132,treatments!A:A,treatments!C:C)</f>
        <v>fish</v>
      </c>
      <c r="D132" s="6">
        <v>42261</v>
      </c>
      <c r="E132">
        <v>6</v>
      </c>
    </row>
    <row r="133" spans="1:5" x14ac:dyDescent="0.25">
      <c r="A133">
        <v>8</v>
      </c>
      <c r="B133">
        <f>LOOKUP(A133,treatments!A:A,treatments!B:B)</f>
        <v>60</v>
      </c>
      <c r="C133" t="str">
        <f>LOOKUP(A133,treatments!A:A,treatments!C:C)</f>
        <v>fish</v>
      </c>
      <c r="D133" s="6">
        <v>42261</v>
      </c>
      <c r="E133">
        <v>7</v>
      </c>
    </row>
    <row r="134" spans="1:5" x14ac:dyDescent="0.25">
      <c r="A134">
        <v>8</v>
      </c>
      <c r="B134">
        <f>LOOKUP(A134,treatments!A:A,treatments!B:B)</f>
        <v>60</v>
      </c>
      <c r="C134" t="str">
        <f>LOOKUP(A134,treatments!A:A,treatments!C:C)</f>
        <v>fish</v>
      </c>
      <c r="D134" s="6">
        <v>42261</v>
      </c>
      <c r="E134">
        <v>9</v>
      </c>
    </row>
    <row r="135" spans="1:5" x14ac:dyDescent="0.25">
      <c r="A135">
        <v>8</v>
      </c>
      <c r="B135">
        <f>LOOKUP(A135,treatments!A:A,treatments!B:B)</f>
        <v>60</v>
      </c>
      <c r="C135" t="str">
        <f>LOOKUP(A135,treatments!A:A,treatments!C:C)</f>
        <v>fish</v>
      </c>
      <c r="D135" s="6">
        <v>42261</v>
      </c>
      <c r="E135">
        <v>13</v>
      </c>
    </row>
    <row r="136" spans="1:5" x14ac:dyDescent="0.25">
      <c r="A136">
        <v>8</v>
      </c>
      <c r="B136">
        <f>LOOKUP(A136,treatments!A:A,treatments!B:B)</f>
        <v>60</v>
      </c>
      <c r="C136" t="str">
        <f>LOOKUP(A136,treatments!A:A,treatments!C:C)</f>
        <v>fish</v>
      </c>
      <c r="D136" s="6">
        <v>42261</v>
      </c>
      <c r="E136">
        <v>29</v>
      </c>
    </row>
    <row r="137" spans="1:5" x14ac:dyDescent="0.25">
      <c r="A137">
        <v>8</v>
      </c>
      <c r="B137">
        <f>LOOKUP(A137,treatments!A:A,treatments!B:B)</f>
        <v>60</v>
      </c>
      <c r="C137" t="str">
        <f>LOOKUP(A137,treatments!A:A,treatments!C:C)</f>
        <v>fish</v>
      </c>
      <c r="D137" s="6">
        <v>42261</v>
      </c>
      <c r="E137">
        <v>6</v>
      </c>
    </row>
    <row r="138" spans="1:5" x14ac:dyDescent="0.25">
      <c r="A138">
        <v>8</v>
      </c>
      <c r="B138">
        <f>LOOKUP(A138,treatments!A:A,treatments!B:B)</f>
        <v>60</v>
      </c>
      <c r="C138" t="str">
        <f>LOOKUP(A138,treatments!A:A,treatments!C:C)</f>
        <v>fish</v>
      </c>
      <c r="D138" s="6">
        <v>42261</v>
      </c>
      <c r="E138">
        <v>10</v>
      </c>
    </row>
    <row r="139" spans="1:5" x14ac:dyDescent="0.25">
      <c r="A139">
        <v>8</v>
      </c>
      <c r="B139">
        <f>LOOKUP(A139,treatments!A:A,treatments!B:B)</f>
        <v>60</v>
      </c>
      <c r="C139" t="str">
        <f>LOOKUP(A139,treatments!A:A,treatments!C:C)</f>
        <v>fish</v>
      </c>
      <c r="D139" s="6">
        <v>42261</v>
      </c>
      <c r="E139">
        <v>7</v>
      </c>
    </row>
    <row r="140" spans="1:5" x14ac:dyDescent="0.25">
      <c r="A140">
        <v>8</v>
      </c>
      <c r="B140">
        <f>LOOKUP(A140,treatments!A:A,treatments!B:B)</f>
        <v>60</v>
      </c>
      <c r="C140" t="str">
        <f>LOOKUP(A140,treatments!A:A,treatments!C:C)</f>
        <v>fish</v>
      </c>
      <c r="D140" s="6">
        <v>42261</v>
      </c>
      <c r="E140">
        <v>2</v>
      </c>
    </row>
    <row r="141" spans="1:5" x14ac:dyDescent="0.25">
      <c r="A141">
        <v>8</v>
      </c>
      <c r="B141">
        <f>LOOKUP(A141,treatments!A:A,treatments!B:B)</f>
        <v>60</v>
      </c>
      <c r="C141" t="str">
        <f>LOOKUP(A141,treatments!A:A,treatments!C:C)</f>
        <v>fish</v>
      </c>
      <c r="D141" s="6">
        <v>42261</v>
      </c>
      <c r="E141">
        <v>11</v>
      </c>
    </row>
    <row r="142" spans="1:5" x14ac:dyDescent="0.25">
      <c r="A142">
        <v>8</v>
      </c>
      <c r="B142">
        <f>LOOKUP(A142,treatments!A:A,treatments!B:B)</f>
        <v>60</v>
      </c>
      <c r="C142" t="str">
        <f>LOOKUP(A142,treatments!A:A,treatments!C:C)</f>
        <v>fish</v>
      </c>
      <c r="D142" s="6">
        <v>42261</v>
      </c>
      <c r="E142">
        <v>6</v>
      </c>
    </row>
    <row r="143" spans="1:5" x14ac:dyDescent="0.25">
      <c r="A143">
        <v>8</v>
      </c>
      <c r="B143">
        <f>LOOKUP(A143,treatments!A:A,treatments!B:B)</f>
        <v>60</v>
      </c>
      <c r="C143" t="str">
        <f>LOOKUP(A143,treatments!A:A,treatments!C:C)</f>
        <v>fish</v>
      </c>
      <c r="D143" s="6">
        <v>42261</v>
      </c>
      <c r="E143">
        <v>9</v>
      </c>
    </row>
    <row r="144" spans="1:5" x14ac:dyDescent="0.25">
      <c r="A144">
        <v>8</v>
      </c>
      <c r="B144">
        <f>LOOKUP(A144,treatments!A:A,treatments!B:B)</f>
        <v>60</v>
      </c>
      <c r="C144" t="str">
        <f>LOOKUP(A144,treatments!A:A,treatments!C:C)</f>
        <v>fish</v>
      </c>
      <c r="D144" s="6">
        <v>42261</v>
      </c>
      <c r="E144">
        <v>9</v>
      </c>
    </row>
    <row r="145" spans="1:5" x14ac:dyDescent="0.25">
      <c r="A145">
        <v>8</v>
      </c>
      <c r="B145">
        <f>LOOKUP(A145,treatments!A:A,treatments!B:B)</f>
        <v>60</v>
      </c>
      <c r="C145" t="str">
        <f>LOOKUP(A145,treatments!A:A,treatments!C:C)</f>
        <v>fish</v>
      </c>
      <c r="D145" s="6">
        <v>42261</v>
      </c>
      <c r="E145">
        <v>3</v>
      </c>
    </row>
    <row r="146" spans="1:5" x14ac:dyDescent="0.25">
      <c r="A146">
        <v>8</v>
      </c>
      <c r="B146">
        <f>LOOKUP(A146,treatments!A:A,treatments!B:B)</f>
        <v>60</v>
      </c>
      <c r="C146" t="str">
        <f>LOOKUP(A146,treatments!A:A,treatments!C:C)</f>
        <v>fish</v>
      </c>
      <c r="D146" s="6">
        <v>42261</v>
      </c>
      <c r="E146">
        <v>7</v>
      </c>
    </row>
    <row r="147" spans="1:5" x14ac:dyDescent="0.25">
      <c r="A147">
        <v>8</v>
      </c>
      <c r="B147">
        <f>LOOKUP(A147,treatments!A:A,treatments!B:B)</f>
        <v>60</v>
      </c>
      <c r="C147" t="str">
        <f>LOOKUP(A147,treatments!A:A,treatments!C:C)</f>
        <v>fish</v>
      </c>
      <c r="D147" s="6">
        <v>42261</v>
      </c>
      <c r="E147">
        <v>9</v>
      </c>
    </row>
    <row r="148" spans="1:5" x14ac:dyDescent="0.25">
      <c r="A148">
        <v>8</v>
      </c>
      <c r="B148">
        <f>LOOKUP(A148,treatments!A:A,treatments!B:B)</f>
        <v>60</v>
      </c>
      <c r="C148" t="str">
        <f>LOOKUP(A148,treatments!A:A,treatments!C:C)</f>
        <v>fish</v>
      </c>
      <c r="D148" s="6">
        <v>42261</v>
      </c>
      <c r="E148">
        <v>6</v>
      </c>
    </row>
    <row r="149" spans="1:5" x14ac:dyDescent="0.25">
      <c r="A149">
        <v>8</v>
      </c>
      <c r="B149">
        <f>LOOKUP(A149,treatments!A:A,treatments!B:B)</f>
        <v>60</v>
      </c>
      <c r="C149" t="str">
        <f>LOOKUP(A149,treatments!A:A,treatments!C:C)</f>
        <v>fish</v>
      </c>
      <c r="D149" s="6">
        <v>42261</v>
      </c>
      <c r="E149">
        <v>11</v>
      </c>
    </row>
    <row r="150" spans="1:5" x14ac:dyDescent="0.25">
      <c r="A150">
        <v>8</v>
      </c>
      <c r="B150">
        <f>LOOKUP(A150,treatments!A:A,treatments!B:B)</f>
        <v>60</v>
      </c>
      <c r="C150" t="str">
        <f>LOOKUP(A150,treatments!A:A,treatments!C:C)</f>
        <v>fish</v>
      </c>
      <c r="D150" s="6">
        <v>42261</v>
      </c>
      <c r="E150">
        <v>2</v>
      </c>
    </row>
    <row r="151" spans="1:5" x14ac:dyDescent="0.25">
      <c r="A151">
        <v>8</v>
      </c>
      <c r="B151">
        <f>LOOKUP(A151,treatments!A:A,treatments!B:B)</f>
        <v>60</v>
      </c>
      <c r="C151" t="str">
        <f>LOOKUP(A151,treatments!A:A,treatments!C:C)</f>
        <v>fish</v>
      </c>
      <c r="D151" s="6">
        <v>42261</v>
      </c>
      <c r="E151">
        <v>3</v>
      </c>
    </row>
    <row r="152" spans="1:5" x14ac:dyDescent="0.25">
      <c r="A152">
        <v>8</v>
      </c>
      <c r="B152">
        <f>LOOKUP(A152,treatments!A:A,treatments!B:B)</f>
        <v>60</v>
      </c>
      <c r="C152" t="str">
        <f>LOOKUP(A152,treatments!A:A,treatments!C:C)</f>
        <v>fish</v>
      </c>
      <c r="D152" s="6">
        <v>42261</v>
      </c>
      <c r="E152">
        <v>5</v>
      </c>
    </row>
    <row r="153" spans="1:5" x14ac:dyDescent="0.25">
      <c r="A153">
        <v>8</v>
      </c>
      <c r="B153">
        <f>LOOKUP(A153,treatments!A:A,treatments!B:B)</f>
        <v>60</v>
      </c>
      <c r="C153" t="str">
        <f>LOOKUP(A153,treatments!A:A,treatments!C:C)</f>
        <v>fish</v>
      </c>
      <c r="D153" s="6">
        <v>42261</v>
      </c>
      <c r="E153">
        <v>7</v>
      </c>
    </row>
    <row r="154" spans="1:5" x14ac:dyDescent="0.25">
      <c r="A154">
        <v>8</v>
      </c>
      <c r="B154">
        <f>LOOKUP(A154,treatments!A:A,treatments!B:B)</f>
        <v>60</v>
      </c>
      <c r="C154" t="str">
        <f>LOOKUP(A154,treatments!A:A,treatments!C:C)</f>
        <v>fish</v>
      </c>
      <c r="D154" s="6">
        <v>42261</v>
      </c>
      <c r="E154">
        <v>8</v>
      </c>
    </row>
    <row r="155" spans="1:5" x14ac:dyDescent="0.25">
      <c r="A155">
        <v>8</v>
      </c>
      <c r="B155">
        <f>LOOKUP(A155,treatments!A:A,treatments!B:B)</f>
        <v>60</v>
      </c>
      <c r="C155" t="str">
        <f>LOOKUP(A155,treatments!A:A,treatments!C:C)</f>
        <v>fish</v>
      </c>
      <c r="D155" s="6">
        <v>42261</v>
      </c>
      <c r="E155">
        <v>9</v>
      </c>
    </row>
    <row r="156" spans="1:5" x14ac:dyDescent="0.25">
      <c r="A156">
        <v>8</v>
      </c>
      <c r="B156">
        <f>LOOKUP(A156,treatments!A:A,treatments!B:B)</f>
        <v>60</v>
      </c>
      <c r="C156" t="str">
        <f>LOOKUP(A156,treatments!A:A,treatments!C:C)</f>
        <v>fish</v>
      </c>
      <c r="D156" s="6">
        <v>42261</v>
      </c>
      <c r="E156">
        <v>6</v>
      </c>
    </row>
    <row r="157" spans="1:5" x14ac:dyDescent="0.25">
      <c r="A157">
        <v>8</v>
      </c>
      <c r="B157">
        <f>LOOKUP(A157,treatments!A:A,treatments!B:B)</f>
        <v>60</v>
      </c>
      <c r="C157" t="str">
        <f>LOOKUP(A157,treatments!A:A,treatments!C:C)</f>
        <v>fish</v>
      </c>
      <c r="D157" s="6">
        <v>42261</v>
      </c>
      <c r="E157">
        <v>8</v>
      </c>
    </row>
    <row r="158" spans="1:5" x14ac:dyDescent="0.25">
      <c r="A158">
        <v>8</v>
      </c>
      <c r="B158">
        <f>LOOKUP(A158,treatments!A:A,treatments!B:B)</f>
        <v>60</v>
      </c>
      <c r="C158" t="str">
        <f>LOOKUP(A158,treatments!A:A,treatments!C:C)</f>
        <v>fish</v>
      </c>
      <c r="D158" s="6">
        <v>42261</v>
      </c>
      <c r="E158">
        <v>7</v>
      </c>
    </row>
    <row r="159" spans="1:5" x14ac:dyDescent="0.25">
      <c r="A159">
        <v>8</v>
      </c>
      <c r="B159">
        <f>LOOKUP(A159,treatments!A:A,treatments!B:B)</f>
        <v>60</v>
      </c>
      <c r="C159" t="str">
        <f>LOOKUP(A159,treatments!A:A,treatments!C:C)</f>
        <v>fish</v>
      </c>
      <c r="D159" s="6">
        <v>42261</v>
      </c>
      <c r="E159">
        <v>7</v>
      </c>
    </row>
    <row r="160" spans="1:5" x14ac:dyDescent="0.25">
      <c r="A160">
        <v>8</v>
      </c>
      <c r="B160">
        <f>LOOKUP(A160,treatments!A:A,treatments!B:B)</f>
        <v>60</v>
      </c>
      <c r="C160" t="str">
        <f>LOOKUP(A160,treatments!A:A,treatments!C:C)</f>
        <v>fish</v>
      </c>
      <c r="D160" s="6">
        <v>42261</v>
      </c>
      <c r="E160">
        <v>0</v>
      </c>
    </row>
    <row r="161" spans="1:5" x14ac:dyDescent="0.25">
      <c r="A161">
        <v>8</v>
      </c>
      <c r="B161">
        <f>LOOKUP(A161,treatments!A:A,treatments!B:B)</f>
        <v>60</v>
      </c>
      <c r="C161" t="str">
        <f>LOOKUP(A161,treatments!A:A,treatments!C:C)</f>
        <v>fish</v>
      </c>
      <c r="D161" s="6">
        <v>42261</v>
      </c>
      <c r="E161">
        <v>0</v>
      </c>
    </row>
    <row r="162" spans="1:5" x14ac:dyDescent="0.25">
      <c r="A162">
        <v>8</v>
      </c>
      <c r="B162">
        <f>LOOKUP(A162,treatments!A:A,treatments!B:B)</f>
        <v>60</v>
      </c>
      <c r="C162" t="str">
        <f>LOOKUP(A162,treatments!A:A,treatments!C:C)</f>
        <v>fish</v>
      </c>
      <c r="D162" s="6">
        <v>42261</v>
      </c>
      <c r="E162">
        <v>5</v>
      </c>
    </row>
    <row r="163" spans="1:5" x14ac:dyDescent="0.25">
      <c r="A163">
        <v>8</v>
      </c>
      <c r="B163">
        <f>LOOKUP(A163,treatments!A:A,treatments!B:B)</f>
        <v>60</v>
      </c>
      <c r="C163" t="str">
        <f>LOOKUP(A163,treatments!A:A,treatments!C:C)</f>
        <v>fish</v>
      </c>
      <c r="D163" s="6">
        <v>42261</v>
      </c>
      <c r="E163">
        <v>10</v>
      </c>
    </row>
    <row r="164" spans="1:5" x14ac:dyDescent="0.25">
      <c r="A164">
        <v>8</v>
      </c>
      <c r="B164">
        <f>LOOKUP(A164,treatments!A:A,treatments!B:B)</f>
        <v>60</v>
      </c>
      <c r="C164" t="str">
        <f>LOOKUP(A164,treatments!A:A,treatments!C:C)</f>
        <v>fish</v>
      </c>
      <c r="D164" s="6">
        <v>42261</v>
      </c>
      <c r="E164">
        <v>17</v>
      </c>
    </row>
    <row r="165" spans="1:5" x14ac:dyDescent="0.25">
      <c r="A165">
        <v>8</v>
      </c>
      <c r="B165">
        <f>LOOKUP(A165,treatments!A:A,treatments!B:B)</f>
        <v>60</v>
      </c>
      <c r="C165" t="str">
        <f>LOOKUP(A165,treatments!A:A,treatments!C:C)</f>
        <v>fish</v>
      </c>
      <c r="D165" s="6">
        <v>42261</v>
      </c>
      <c r="E165">
        <v>0</v>
      </c>
    </row>
    <row r="166" spans="1:5" x14ac:dyDescent="0.25">
      <c r="A166">
        <v>8</v>
      </c>
      <c r="B166">
        <f>LOOKUP(A166,treatments!A:A,treatments!B:B)</f>
        <v>60</v>
      </c>
      <c r="C166" t="str">
        <f>LOOKUP(A166,treatments!A:A,treatments!C:C)</f>
        <v>fish</v>
      </c>
      <c r="D166" s="6">
        <v>42261</v>
      </c>
      <c r="E166">
        <v>6</v>
      </c>
    </row>
    <row r="167" spans="1:5" x14ac:dyDescent="0.25">
      <c r="A167">
        <v>8</v>
      </c>
      <c r="B167">
        <f>LOOKUP(A167,treatments!A:A,treatments!B:B)</f>
        <v>60</v>
      </c>
      <c r="C167" t="str">
        <f>LOOKUP(A167,treatments!A:A,treatments!C:C)</f>
        <v>fish</v>
      </c>
      <c r="D167" s="6">
        <v>42261</v>
      </c>
      <c r="E167">
        <v>5</v>
      </c>
    </row>
    <row r="168" spans="1:5" x14ac:dyDescent="0.25">
      <c r="A168">
        <v>8</v>
      </c>
      <c r="B168">
        <f>LOOKUP(A168,treatments!A:A,treatments!B:B)</f>
        <v>60</v>
      </c>
      <c r="C168" t="str">
        <f>LOOKUP(A168,treatments!A:A,treatments!C:C)</f>
        <v>fish</v>
      </c>
      <c r="D168" s="6">
        <v>42261</v>
      </c>
      <c r="E168">
        <v>6</v>
      </c>
    </row>
    <row r="169" spans="1:5" x14ac:dyDescent="0.25">
      <c r="A169">
        <v>8</v>
      </c>
      <c r="B169">
        <f>LOOKUP(A169,treatments!A:A,treatments!B:B)</f>
        <v>60</v>
      </c>
      <c r="C169" t="str">
        <f>LOOKUP(A169,treatments!A:A,treatments!C:C)</f>
        <v>fish</v>
      </c>
      <c r="D169" s="6">
        <v>42261</v>
      </c>
      <c r="E169">
        <v>13</v>
      </c>
    </row>
    <row r="170" spans="1:5" x14ac:dyDescent="0.25">
      <c r="A170">
        <v>8</v>
      </c>
      <c r="B170">
        <f>LOOKUP(A170,treatments!A:A,treatments!B:B)</f>
        <v>60</v>
      </c>
      <c r="C170" t="str">
        <f>LOOKUP(A170,treatments!A:A,treatments!C:C)</f>
        <v>fish</v>
      </c>
      <c r="D170" s="6">
        <v>42261</v>
      </c>
      <c r="E170">
        <v>7</v>
      </c>
    </row>
    <row r="171" spans="1:5" x14ac:dyDescent="0.25">
      <c r="A171">
        <v>8</v>
      </c>
      <c r="B171">
        <f>LOOKUP(A171,treatments!A:A,treatments!B:B)</f>
        <v>60</v>
      </c>
      <c r="C171" t="str">
        <f>LOOKUP(A171,treatments!A:A,treatments!C:C)</f>
        <v>fish</v>
      </c>
      <c r="D171" s="6">
        <v>42261</v>
      </c>
      <c r="E171">
        <v>9</v>
      </c>
    </row>
    <row r="172" spans="1:5" x14ac:dyDescent="0.25">
      <c r="A172">
        <v>8</v>
      </c>
      <c r="B172">
        <f>LOOKUP(A172,treatments!A:A,treatments!B:B)</f>
        <v>60</v>
      </c>
      <c r="C172" t="str">
        <f>LOOKUP(A172,treatments!A:A,treatments!C:C)</f>
        <v>fish</v>
      </c>
      <c r="D172" s="6">
        <v>42261</v>
      </c>
      <c r="E172">
        <v>6</v>
      </c>
    </row>
    <row r="173" spans="1:5" x14ac:dyDescent="0.25">
      <c r="A173">
        <v>8</v>
      </c>
      <c r="B173">
        <f>LOOKUP(A173,treatments!A:A,treatments!B:B)</f>
        <v>60</v>
      </c>
      <c r="C173" t="str">
        <f>LOOKUP(A173,treatments!A:A,treatments!C:C)</f>
        <v>fish</v>
      </c>
      <c r="D173" s="6">
        <v>42261</v>
      </c>
      <c r="E173">
        <v>9</v>
      </c>
    </row>
    <row r="174" spans="1:5" x14ac:dyDescent="0.25">
      <c r="A174">
        <v>8</v>
      </c>
      <c r="B174">
        <f>LOOKUP(A174,treatments!A:A,treatments!B:B)</f>
        <v>60</v>
      </c>
      <c r="C174" t="str">
        <f>LOOKUP(A174,treatments!A:A,treatments!C:C)</f>
        <v>fish</v>
      </c>
      <c r="D174" s="6">
        <v>42261</v>
      </c>
      <c r="E174">
        <v>0</v>
      </c>
    </row>
    <row r="175" spans="1:5" x14ac:dyDescent="0.25">
      <c r="A175">
        <v>8</v>
      </c>
      <c r="B175">
        <f>LOOKUP(A175,treatments!A:A,treatments!B:B)</f>
        <v>60</v>
      </c>
      <c r="C175" t="str">
        <f>LOOKUP(A175,treatments!A:A,treatments!C:C)</f>
        <v>fish</v>
      </c>
      <c r="D175" s="6">
        <v>42261</v>
      </c>
      <c r="E175">
        <v>13</v>
      </c>
    </row>
    <row r="176" spans="1:5" x14ac:dyDescent="0.25">
      <c r="A176">
        <v>8</v>
      </c>
      <c r="B176">
        <f>LOOKUP(A176,treatments!A:A,treatments!B:B)</f>
        <v>60</v>
      </c>
      <c r="C176" t="str">
        <f>LOOKUP(A176,treatments!A:A,treatments!C:C)</f>
        <v>fish</v>
      </c>
      <c r="D176" s="6">
        <v>42261</v>
      </c>
      <c r="E176">
        <v>7</v>
      </c>
    </row>
    <row r="177" spans="1:5" x14ac:dyDescent="0.25">
      <c r="A177">
        <v>8</v>
      </c>
      <c r="B177">
        <f>LOOKUP(A177,treatments!A:A,treatments!B:B)</f>
        <v>60</v>
      </c>
      <c r="C177" t="str">
        <f>LOOKUP(A177,treatments!A:A,treatments!C:C)</f>
        <v>fish</v>
      </c>
      <c r="D177" s="6">
        <v>42261</v>
      </c>
      <c r="E177">
        <v>20</v>
      </c>
    </row>
    <row r="178" spans="1:5" x14ac:dyDescent="0.25">
      <c r="A178">
        <v>8</v>
      </c>
      <c r="B178">
        <f>LOOKUP(A178,treatments!A:A,treatments!B:B)</f>
        <v>60</v>
      </c>
      <c r="C178" t="str">
        <f>LOOKUP(A178,treatments!A:A,treatments!C:C)</f>
        <v>fish</v>
      </c>
      <c r="D178" s="6">
        <v>42261</v>
      </c>
      <c r="E178">
        <v>8</v>
      </c>
    </row>
    <row r="179" spans="1:5" x14ac:dyDescent="0.25">
      <c r="A179">
        <v>8</v>
      </c>
      <c r="B179">
        <f>LOOKUP(A179,treatments!A:A,treatments!B:B)</f>
        <v>60</v>
      </c>
      <c r="C179" t="str">
        <f>LOOKUP(A179,treatments!A:A,treatments!C:C)</f>
        <v>fish</v>
      </c>
      <c r="D179" s="6">
        <v>42261</v>
      </c>
      <c r="E179">
        <v>7</v>
      </c>
    </row>
    <row r="180" spans="1:5" x14ac:dyDescent="0.25">
      <c r="A180">
        <v>8</v>
      </c>
      <c r="B180">
        <f>LOOKUP(A180,treatments!A:A,treatments!B:B)</f>
        <v>60</v>
      </c>
      <c r="C180" t="str">
        <f>LOOKUP(A180,treatments!A:A,treatments!C:C)</f>
        <v>fish</v>
      </c>
      <c r="D180" s="6">
        <v>42261</v>
      </c>
      <c r="E180">
        <v>2</v>
      </c>
    </row>
    <row r="181" spans="1:5" x14ac:dyDescent="0.25">
      <c r="A181">
        <v>8</v>
      </c>
      <c r="B181">
        <f>LOOKUP(A181,treatments!A:A,treatments!B:B)</f>
        <v>60</v>
      </c>
      <c r="C181" t="str">
        <f>LOOKUP(A181,treatments!A:A,treatments!C:C)</f>
        <v>fish</v>
      </c>
      <c r="D181" s="6">
        <v>42261</v>
      </c>
      <c r="E181">
        <v>5</v>
      </c>
    </row>
    <row r="182" spans="1:5" x14ac:dyDescent="0.25">
      <c r="A182">
        <v>8</v>
      </c>
      <c r="B182">
        <f>LOOKUP(A182,treatments!A:A,treatments!B:B)</f>
        <v>60</v>
      </c>
      <c r="C182" t="str">
        <f>LOOKUP(A182,treatments!A:A,treatments!C:C)</f>
        <v>fish</v>
      </c>
      <c r="D182" s="6">
        <v>42261</v>
      </c>
      <c r="E182">
        <v>4</v>
      </c>
    </row>
    <row r="183" spans="1:5" x14ac:dyDescent="0.25">
      <c r="A183">
        <v>8</v>
      </c>
      <c r="B183">
        <f>LOOKUP(A183,treatments!A:A,treatments!B:B)</f>
        <v>60</v>
      </c>
      <c r="C183" t="str">
        <f>LOOKUP(A183,treatments!A:A,treatments!C:C)</f>
        <v>fish</v>
      </c>
      <c r="D183" s="6">
        <v>42261</v>
      </c>
      <c r="E183">
        <v>8</v>
      </c>
    </row>
    <row r="184" spans="1:5" x14ac:dyDescent="0.25">
      <c r="A184">
        <v>8</v>
      </c>
      <c r="B184">
        <f>LOOKUP(A184,treatments!A:A,treatments!B:B)</f>
        <v>60</v>
      </c>
      <c r="C184" t="str">
        <f>LOOKUP(A184,treatments!A:A,treatments!C:C)</f>
        <v>fish</v>
      </c>
      <c r="D184" s="6">
        <v>42261</v>
      </c>
      <c r="E184">
        <v>7</v>
      </c>
    </row>
    <row r="185" spans="1:5" x14ac:dyDescent="0.25">
      <c r="A185">
        <v>8</v>
      </c>
      <c r="B185">
        <f>LOOKUP(A185,treatments!A:A,treatments!B:B)</f>
        <v>60</v>
      </c>
      <c r="C185" t="str">
        <f>LOOKUP(A185,treatments!A:A,treatments!C:C)</f>
        <v>fish</v>
      </c>
      <c r="D185" s="6">
        <v>42261</v>
      </c>
      <c r="E185">
        <v>7</v>
      </c>
    </row>
    <row r="186" spans="1:5" x14ac:dyDescent="0.25">
      <c r="A186">
        <v>8</v>
      </c>
      <c r="B186">
        <f>LOOKUP(A186,treatments!A:A,treatments!B:B)</f>
        <v>60</v>
      </c>
      <c r="C186" t="str">
        <f>LOOKUP(A186,treatments!A:A,treatments!C:C)</f>
        <v>fish</v>
      </c>
      <c r="D186" s="6">
        <v>42261</v>
      </c>
      <c r="E186">
        <v>9</v>
      </c>
    </row>
    <row r="187" spans="1:5" x14ac:dyDescent="0.25">
      <c r="A187">
        <v>8</v>
      </c>
      <c r="B187">
        <f>LOOKUP(A187,treatments!A:A,treatments!B:B)</f>
        <v>60</v>
      </c>
      <c r="C187" t="str">
        <f>LOOKUP(A187,treatments!A:A,treatments!C:C)</f>
        <v>fish</v>
      </c>
      <c r="D187" s="6">
        <v>42261</v>
      </c>
      <c r="E187">
        <v>7</v>
      </c>
    </row>
    <row r="188" spans="1:5" x14ac:dyDescent="0.25">
      <c r="A188">
        <v>8</v>
      </c>
      <c r="B188">
        <f>LOOKUP(A188,treatments!A:A,treatments!B:B)</f>
        <v>60</v>
      </c>
      <c r="C188" t="str">
        <f>LOOKUP(A188,treatments!A:A,treatments!C:C)</f>
        <v>fish</v>
      </c>
      <c r="D188" s="6">
        <v>42261</v>
      </c>
      <c r="E188">
        <v>8</v>
      </c>
    </row>
    <row r="189" spans="1:5" x14ac:dyDescent="0.25">
      <c r="A189">
        <v>8</v>
      </c>
      <c r="B189">
        <f>LOOKUP(A189,treatments!A:A,treatments!B:B)</f>
        <v>60</v>
      </c>
      <c r="C189" t="str">
        <f>LOOKUP(A189,treatments!A:A,treatments!C:C)</f>
        <v>fish</v>
      </c>
      <c r="D189" s="6">
        <v>42261</v>
      </c>
      <c r="E189">
        <v>10</v>
      </c>
    </row>
    <row r="190" spans="1:5" x14ac:dyDescent="0.25">
      <c r="A190">
        <v>8</v>
      </c>
      <c r="B190">
        <f>LOOKUP(A190,treatments!A:A,treatments!B:B)</f>
        <v>60</v>
      </c>
      <c r="C190" t="str">
        <f>LOOKUP(A190,treatments!A:A,treatments!C:C)</f>
        <v>fish</v>
      </c>
      <c r="D190" s="6">
        <v>42261</v>
      </c>
      <c r="E190">
        <v>16</v>
      </c>
    </row>
    <row r="191" spans="1:5" x14ac:dyDescent="0.25">
      <c r="A191">
        <v>8</v>
      </c>
      <c r="B191">
        <f>LOOKUP(A191,treatments!A:A,treatments!B:B)</f>
        <v>60</v>
      </c>
      <c r="C191" t="str">
        <f>LOOKUP(A191,treatments!A:A,treatments!C:C)</f>
        <v>fish</v>
      </c>
      <c r="D191" s="6">
        <v>42261</v>
      </c>
      <c r="E191">
        <v>12</v>
      </c>
    </row>
    <row r="192" spans="1:5" x14ac:dyDescent="0.25">
      <c r="A192">
        <v>8</v>
      </c>
      <c r="B192">
        <f>LOOKUP(A192,treatments!A:A,treatments!B:B)</f>
        <v>60</v>
      </c>
      <c r="C192" t="str">
        <f>LOOKUP(A192,treatments!A:A,treatments!C:C)</f>
        <v>fish</v>
      </c>
      <c r="D192" s="6">
        <v>42261</v>
      </c>
      <c r="E192">
        <v>8</v>
      </c>
    </row>
    <row r="193" spans="1:5" x14ac:dyDescent="0.25">
      <c r="A193">
        <v>8</v>
      </c>
      <c r="B193">
        <f>LOOKUP(A193,treatments!A:A,treatments!B:B)</f>
        <v>60</v>
      </c>
      <c r="C193" t="str">
        <f>LOOKUP(A193,treatments!A:A,treatments!C:C)</f>
        <v>fish</v>
      </c>
      <c r="D193" s="6">
        <v>42261</v>
      </c>
      <c r="E193">
        <v>12</v>
      </c>
    </row>
    <row r="194" spans="1:5" x14ac:dyDescent="0.25">
      <c r="A194">
        <v>8</v>
      </c>
      <c r="B194">
        <f>LOOKUP(A194,treatments!A:A,treatments!B:B)</f>
        <v>60</v>
      </c>
      <c r="C194" t="str">
        <f>LOOKUP(A194,treatments!A:A,treatments!C:C)</f>
        <v>fish</v>
      </c>
      <c r="D194" s="6">
        <v>42261</v>
      </c>
      <c r="E194">
        <v>20</v>
      </c>
    </row>
    <row r="195" spans="1:5" x14ac:dyDescent="0.25">
      <c r="A195">
        <v>8</v>
      </c>
      <c r="B195">
        <f>LOOKUP(A195,treatments!A:A,treatments!B:B)</f>
        <v>60</v>
      </c>
      <c r="C195" t="str">
        <f>LOOKUP(A195,treatments!A:A,treatments!C:C)</f>
        <v>fish</v>
      </c>
      <c r="D195" s="6">
        <v>42261</v>
      </c>
      <c r="E195">
        <v>15</v>
      </c>
    </row>
    <row r="196" spans="1:5" x14ac:dyDescent="0.25">
      <c r="A196">
        <v>8</v>
      </c>
      <c r="B196">
        <f>LOOKUP(A196,treatments!A:A,treatments!B:B)</f>
        <v>60</v>
      </c>
      <c r="C196" t="str">
        <f>LOOKUP(A196,treatments!A:A,treatments!C:C)</f>
        <v>fish</v>
      </c>
      <c r="D196" s="6">
        <v>42261</v>
      </c>
      <c r="E196">
        <v>8</v>
      </c>
    </row>
    <row r="197" spans="1:5" x14ac:dyDescent="0.25">
      <c r="A197">
        <v>8</v>
      </c>
      <c r="B197">
        <f>LOOKUP(A197,treatments!A:A,treatments!B:B)</f>
        <v>60</v>
      </c>
      <c r="C197" t="str">
        <f>LOOKUP(A197,treatments!A:A,treatments!C:C)</f>
        <v>fish</v>
      </c>
      <c r="D197" s="6">
        <v>42261</v>
      </c>
      <c r="E197">
        <v>13</v>
      </c>
    </row>
    <row r="198" spans="1:5" x14ac:dyDescent="0.25">
      <c r="A198">
        <v>8</v>
      </c>
      <c r="B198">
        <f>LOOKUP(A198,treatments!A:A,treatments!B:B)</f>
        <v>60</v>
      </c>
      <c r="C198" t="str">
        <f>LOOKUP(A198,treatments!A:A,treatments!C:C)</f>
        <v>fish</v>
      </c>
      <c r="D198" s="6">
        <v>42261</v>
      </c>
      <c r="E198">
        <v>6</v>
      </c>
    </row>
    <row r="199" spans="1:5" x14ac:dyDescent="0.25">
      <c r="A199">
        <v>8</v>
      </c>
      <c r="B199">
        <f>LOOKUP(A199,treatments!A:A,treatments!B:B)</f>
        <v>60</v>
      </c>
      <c r="C199" t="str">
        <f>LOOKUP(A199,treatments!A:A,treatments!C:C)</f>
        <v>fish</v>
      </c>
      <c r="D199" s="6">
        <v>42261</v>
      </c>
      <c r="E199">
        <v>14</v>
      </c>
    </row>
    <row r="200" spans="1:5" x14ac:dyDescent="0.25">
      <c r="A200">
        <v>8</v>
      </c>
      <c r="B200">
        <f>LOOKUP(A200,treatments!A:A,treatments!B:B)</f>
        <v>60</v>
      </c>
      <c r="C200" t="str">
        <f>LOOKUP(A200,treatments!A:A,treatments!C:C)</f>
        <v>fish</v>
      </c>
      <c r="D200" s="6">
        <v>42261</v>
      </c>
      <c r="E200">
        <v>7</v>
      </c>
    </row>
    <row r="201" spans="1:5" x14ac:dyDescent="0.25">
      <c r="A201">
        <v>8</v>
      </c>
      <c r="B201">
        <f>LOOKUP(A201,treatments!A:A,treatments!B:B)</f>
        <v>60</v>
      </c>
      <c r="C201" t="str">
        <f>LOOKUP(A201,treatments!A:A,treatments!C:C)</f>
        <v>fish</v>
      </c>
      <c r="D201" s="6">
        <v>42261</v>
      </c>
      <c r="E201">
        <v>4</v>
      </c>
    </row>
    <row r="202" spans="1:5" x14ac:dyDescent="0.25">
      <c r="A202">
        <v>8</v>
      </c>
      <c r="B202">
        <f>LOOKUP(A202,treatments!A:A,treatments!B:B)</f>
        <v>60</v>
      </c>
      <c r="C202" t="str">
        <f>LOOKUP(A202,treatments!A:A,treatments!C:C)</f>
        <v>fish</v>
      </c>
      <c r="D202" s="6">
        <v>42261</v>
      </c>
      <c r="E202">
        <v>8</v>
      </c>
    </row>
    <row r="203" spans="1:5" x14ac:dyDescent="0.25">
      <c r="A203">
        <v>8</v>
      </c>
      <c r="B203">
        <f>LOOKUP(A203,treatments!A:A,treatments!B:B)</f>
        <v>60</v>
      </c>
      <c r="C203" t="str">
        <f>LOOKUP(A203,treatments!A:A,treatments!C:C)</f>
        <v>fish</v>
      </c>
      <c r="D203" s="6">
        <v>42261</v>
      </c>
      <c r="E203">
        <v>15</v>
      </c>
    </row>
    <row r="204" spans="1:5" x14ac:dyDescent="0.25">
      <c r="A204">
        <v>8</v>
      </c>
      <c r="B204">
        <f>LOOKUP(A204,treatments!A:A,treatments!B:B)</f>
        <v>60</v>
      </c>
      <c r="C204" t="str">
        <f>LOOKUP(A204,treatments!A:A,treatments!C:C)</f>
        <v>fish</v>
      </c>
      <c r="D204" s="6">
        <v>42261</v>
      </c>
      <c r="E204">
        <v>10</v>
      </c>
    </row>
    <row r="205" spans="1:5" x14ac:dyDescent="0.25">
      <c r="A205">
        <v>8</v>
      </c>
      <c r="B205">
        <f>LOOKUP(A205,treatments!A:A,treatments!B:B)</f>
        <v>60</v>
      </c>
      <c r="C205" t="str">
        <f>LOOKUP(A205,treatments!A:A,treatments!C:C)</f>
        <v>fish</v>
      </c>
      <c r="D205" s="6">
        <v>42261</v>
      </c>
      <c r="E205">
        <v>25</v>
      </c>
    </row>
    <row r="206" spans="1:5" x14ac:dyDescent="0.25">
      <c r="A206">
        <v>8</v>
      </c>
      <c r="B206">
        <f>LOOKUP(A206,treatments!A:A,treatments!B:B)</f>
        <v>60</v>
      </c>
      <c r="C206" t="str">
        <f>LOOKUP(A206,treatments!A:A,treatments!C:C)</f>
        <v>fish</v>
      </c>
      <c r="D206" s="6">
        <v>42261</v>
      </c>
      <c r="E206">
        <v>7</v>
      </c>
    </row>
    <row r="207" spans="1:5" x14ac:dyDescent="0.25">
      <c r="A207">
        <v>8</v>
      </c>
      <c r="B207">
        <f>LOOKUP(A207,treatments!A:A,treatments!B:B)</f>
        <v>60</v>
      </c>
      <c r="C207" t="str">
        <f>LOOKUP(A207,treatments!A:A,treatments!C:C)</f>
        <v>fish</v>
      </c>
      <c r="D207" s="6">
        <v>42261</v>
      </c>
      <c r="E207">
        <v>8</v>
      </c>
    </row>
    <row r="208" spans="1:5" x14ac:dyDescent="0.25">
      <c r="A208">
        <v>8</v>
      </c>
      <c r="B208">
        <f>LOOKUP(A208,treatments!A:A,treatments!B:B)</f>
        <v>60</v>
      </c>
      <c r="C208" t="str">
        <f>LOOKUP(A208,treatments!A:A,treatments!C:C)</f>
        <v>fish</v>
      </c>
      <c r="D208" s="6">
        <v>42261</v>
      </c>
      <c r="E208">
        <v>4</v>
      </c>
    </row>
    <row r="209" spans="1:5" x14ac:dyDescent="0.25">
      <c r="A209">
        <v>8</v>
      </c>
      <c r="B209">
        <f>LOOKUP(A209,treatments!A:A,treatments!B:B)</f>
        <v>60</v>
      </c>
      <c r="C209" t="str">
        <f>LOOKUP(A209,treatments!A:A,treatments!C:C)</f>
        <v>fish</v>
      </c>
      <c r="D209" s="6">
        <v>42261</v>
      </c>
      <c r="E209">
        <v>9</v>
      </c>
    </row>
    <row r="210" spans="1:5" x14ac:dyDescent="0.25">
      <c r="A210">
        <v>8</v>
      </c>
      <c r="B210">
        <f>LOOKUP(A210,treatments!A:A,treatments!B:B)</f>
        <v>60</v>
      </c>
      <c r="C210" t="str">
        <f>LOOKUP(A210,treatments!A:A,treatments!C:C)</f>
        <v>fish</v>
      </c>
      <c r="D210" s="6">
        <v>42261</v>
      </c>
      <c r="E210">
        <v>14</v>
      </c>
    </row>
    <row r="211" spans="1:5" x14ac:dyDescent="0.25">
      <c r="A211">
        <v>8</v>
      </c>
      <c r="B211">
        <f>LOOKUP(A211,treatments!A:A,treatments!B:B)</f>
        <v>60</v>
      </c>
      <c r="C211" t="str">
        <f>LOOKUP(A211,treatments!A:A,treatments!C:C)</f>
        <v>fish</v>
      </c>
      <c r="D211" s="6">
        <v>42261</v>
      </c>
      <c r="E211">
        <v>12</v>
      </c>
    </row>
    <row r="212" spans="1:5" x14ac:dyDescent="0.25">
      <c r="A212">
        <v>8</v>
      </c>
      <c r="B212">
        <f>LOOKUP(A212,treatments!A:A,treatments!B:B)</f>
        <v>60</v>
      </c>
      <c r="C212" t="str">
        <f>LOOKUP(A212,treatments!A:A,treatments!C:C)</f>
        <v>fish</v>
      </c>
      <c r="D212" s="6">
        <v>42261</v>
      </c>
      <c r="E212">
        <v>12</v>
      </c>
    </row>
    <row r="213" spans="1:5" x14ac:dyDescent="0.25">
      <c r="A213">
        <v>8</v>
      </c>
      <c r="B213">
        <f>LOOKUP(A213,treatments!A:A,treatments!B:B)</f>
        <v>60</v>
      </c>
      <c r="C213" t="str">
        <f>LOOKUP(A213,treatments!A:A,treatments!C:C)</f>
        <v>fish</v>
      </c>
      <c r="D213" s="6">
        <v>42261</v>
      </c>
      <c r="E213">
        <v>5</v>
      </c>
    </row>
    <row r="214" spans="1:5" x14ac:dyDescent="0.25">
      <c r="A214">
        <v>8</v>
      </c>
      <c r="B214">
        <f>LOOKUP(A214,treatments!A:A,treatments!B:B)</f>
        <v>60</v>
      </c>
      <c r="C214" t="str">
        <f>LOOKUP(A214,treatments!A:A,treatments!C:C)</f>
        <v>fish</v>
      </c>
      <c r="D214" s="6">
        <v>42261</v>
      </c>
      <c r="E214">
        <v>7</v>
      </c>
    </row>
    <row r="215" spans="1:5" x14ac:dyDescent="0.25">
      <c r="A215">
        <v>8</v>
      </c>
      <c r="B215">
        <f>LOOKUP(A215,treatments!A:A,treatments!B:B)</f>
        <v>60</v>
      </c>
      <c r="C215" t="str">
        <f>LOOKUP(A215,treatments!A:A,treatments!C:C)</f>
        <v>fish</v>
      </c>
      <c r="D215" s="6">
        <v>42261</v>
      </c>
      <c r="E215">
        <v>3</v>
      </c>
    </row>
    <row r="216" spans="1:5" x14ac:dyDescent="0.25">
      <c r="A216">
        <v>8</v>
      </c>
      <c r="B216">
        <f>LOOKUP(A216,treatments!A:A,treatments!B:B)</f>
        <v>60</v>
      </c>
      <c r="C216" t="str">
        <f>LOOKUP(A216,treatments!A:A,treatments!C:C)</f>
        <v>fish</v>
      </c>
      <c r="D216" s="6">
        <v>42261</v>
      </c>
      <c r="E216">
        <v>0</v>
      </c>
    </row>
    <row r="217" spans="1:5" x14ac:dyDescent="0.25">
      <c r="A217">
        <v>10</v>
      </c>
      <c r="B217">
        <f>LOOKUP(A217,treatments!A:A,treatments!B:B)</f>
        <v>30</v>
      </c>
      <c r="C217" t="str">
        <f>LOOKUP(A217,treatments!A:A,treatments!C:C)</f>
        <v>no_fish</v>
      </c>
      <c r="D217" s="6">
        <v>42257</v>
      </c>
      <c r="E217">
        <v>23</v>
      </c>
    </row>
    <row r="218" spans="1:5" x14ac:dyDescent="0.25">
      <c r="A218">
        <v>10</v>
      </c>
      <c r="B218">
        <f>LOOKUP(A218,treatments!A:A,treatments!B:B)</f>
        <v>30</v>
      </c>
      <c r="C218" t="str">
        <f>LOOKUP(A218,treatments!A:A,treatments!C:C)</f>
        <v>no_fish</v>
      </c>
      <c r="D218" s="6">
        <v>42257</v>
      </c>
      <c r="E218">
        <v>16</v>
      </c>
    </row>
    <row r="219" spans="1:5" x14ac:dyDescent="0.25">
      <c r="A219">
        <v>10</v>
      </c>
      <c r="B219">
        <f>LOOKUP(A219,treatments!A:A,treatments!B:B)</f>
        <v>30</v>
      </c>
      <c r="C219" t="str">
        <f>LOOKUP(A219,treatments!A:A,treatments!C:C)</f>
        <v>no_fish</v>
      </c>
      <c r="D219" s="6">
        <v>42257</v>
      </c>
      <c r="E219">
        <v>6</v>
      </c>
    </row>
    <row r="220" spans="1:5" x14ac:dyDescent="0.25">
      <c r="A220">
        <v>10</v>
      </c>
      <c r="B220">
        <f>LOOKUP(A220,treatments!A:A,treatments!B:B)</f>
        <v>30</v>
      </c>
      <c r="C220" t="str">
        <f>LOOKUP(A220,treatments!A:A,treatments!C:C)</f>
        <v>no_fish</v>
      </c>
      <c r="D220" s="6">
        <v>42257</v>
      </c>
      <c r="E220">
        <v>19</v>
      </c>
    </row>
    <row r="221" spans="1:5" x14ac:dyDescent="0.25">
      <c r="A221">
        <v>10</v>
      </c>
      <c r="B221">
        <f>LOOKUP(A221,treatments!A:A,treatments!B:B)</f>
        <v>30</v>
      </c>
      <c r="C221" t="str">
        <f>LOOKUP(A221,treatments!A:A,treatments!C:C)</f>
        <v>no_fish</v>
      </c>
      <c r="D221" s="6">
        <v>42261</v>
      </c>
      <c r="E221">
        <v>0</v>
      </c>
    </row>
    <row r="222" spans="1:5" x14ac:dyDescent="0.25">
      <c r="A222">
        <v>10</v>
      </c>
      <c r="B222">
        <f>LOOKUP(A222,treatments!A:A,treatments!B:B)</f>
        <v>30</v>
      </c>
      <c r="C222" t="str">
        <f>LOOKUP(A222,treatments!A:A,treatments!C:C)</f>
        <v>no_fish</v>
      </c>
      <c r="D222" s="6">
        <v>42261</v>
      </c>
      <c r="E222">
        <v>9</v>
      </c>
    </row>
    <row r="223" spans="1:5" x14ac:dyDescent="0.25">
      <c r="A223">
        <v>10</v>
      </c>
      <c r="B223">
        <f>LOOKUP(A223,treatments!A:A,treatments!B:B)</f>
        <v>30</v>
      </c>
      <c r="C223" t="str">
        <f>LOOKUP(A223,treatments!A:A,treatments!C:C)</f>
        <v>no_fish</v>
      </c>
      <c r="D223" s="6">
        <v>42261</v>
      </c>
      <c r="E223">
        <v>5</v>
      </c>
    </row>
    <row r="224" spans="1:5" x14ac:dyDescent="0.25">
      <c r="A224">
        <v>10</v>
      </c>
      <c r="B224">
        <f>LOOKUP(A224,treatments!A:A,treatments!B:B)</f>
        <v>30</v>
      </c>
      <c r="C224" t="str">
        <f>LOOKUP(A224,treatments!A:A,treatments!C:C)</f>
        <v>no_fish</v>
      </c>
      <c r="D224" s="6">
        <v>42261</v>
      </c>
      <c r="E224">
        <v>14</v>
      </c>
    </row>
    <row r="225" spans="1:5" x14ac:dyDescent="0.25">
      <c r="A225">
        <v>10</v>
      </c>
      <c r="B225">
        <f>LOOKUP(A225,treatments!A:A,treatments!B:B)</f>
        <v>30</v>
      </c>
      <c r="C225" t="str">
        <f>LOOKUP(A225,treatments!A:A,treatments!C:C)</f>
        <v>no_fish</v>
      </c>
      <c r="D225" s="6">
        <v>42261</v>
      </c>
      <c r="E225">
        <v>8</v>
      </c>
    </row>
    <row r="226" spans="1:5" x14ac:dyDescent="0.25">
      <c r="A226">
        <v>10</v>
      </c>
      <c r="B226">
        <f>LOOKUP(A226,treatments!A:A,treatments!B:B)</f>
        <v>30</v>
      </c>
      <c r="C226" t="str">
        <f>LOOKUP(A226,treatments!A:A,treatments!C:C)</f>
        <v>no_fish</v>
      </c>
      <c r="D226" s="6">
        <v>42261</v>
      </c>
      <c r="E226">
        <v>10</v>
      </c>
    </row>
    <row r="227" spans="1:5" x14ac:dyDescent="0.25">
      <c r="A227">
        <v>10</v>
      </c>
      <c r="B227">
        <f>LOOKUP(A227,treatments!A:A,treatments!B:B)</f>
        <v>30</v>
      </c>
      <c r="C227" t="str">
        <f>LOOKUP(A227,treatments!A:A,treatments!C:C)</f>
        <v>no_fish</v>
      </c>
      <c r="D227" s="6">
        <v>42261</v>
      </c>
      <c r="E227">
        <v>6</v>
      </c>
    </row>
    <row r="228" spans="1:5" x14ac:dyDescent="0.25">
      <c r="A228">
        <v>10</v>
      </c>
      <c r="B228">
        <f>LOOKUP(A228,treatments!A:A,treatments!B:B)</f>
        <v>30</v>
      </c>
      <c r="C228" t="str">
        <f>LOOKUP(A228,treatments!A:A,treatments!C:C)</f>
        <v>no_fish</v>
      </c>
      <c r="D228" s="6">
        <v>42261</v>
      </c>
      <c r="E228">
        <v>3</v>
      </c>
    </row>
    <row r="229" spans="1:5" x14ac:dyDescent="0.25">
      <c r="A229">
        <v>10</v>
      </c>
      <c r="B229">
        <f>LOOKUP(A229,treatments!A:A,treatments!B:B)</f>
        <v>30</v>
      </c>
      <c r="C229" t="str">
        <f>LOOKUP(A229,treatments!A:A,treatments!C:C)</f>
        <v>no_fish</v>
      </c>
      <c r="D229" s="6">
        <v>42261</v>
      </c>
      <c r="E229">
        <v>12</v>
      </c>
    </row>
    <row r="230" spans="1:5" x14ac:dyDescent="0.25">
      <c r="A230">
        <v>10</v>
      </c>
      <c r="B230">
        <f>LOOKUP(A230,treatments!A:A,treatments!B:B)</f>
        <v>30</v>
      </c>
      <c r="C230" t="str">
        <f>LOOKUP(A230,treatments!A:A,treatments!C:C)</f>
        <v>no_fish</v>
      </c>
      <c r="D230" s="6">
        <v>42261</v>
      </c>
      <c r="E230">
        <v>10</v>
      </c>
    </row>
    <row r="231" spans="1:5" x14ac:dyDescent="0.25">
      <c r="A231">
        <v>10</v>
      </c>
      <c r="B231">
        <f>LOOKUP(A231,treatments!A:A,treatments!B:B)</f>
        <v>30</v>
      </c>
      <c r="C231" t="str">
        <f>LOOKUP(A231,treatments!A:A,treatments!C:C)</f>
        <v>no_fish</v>
      </c>
      <c r="D231" s="6">
        <v>42261</v>
      </c>
      <c r="E231">
        <v>9</v>
      </c>
    </row>
    <row r="232" spans="1:5" x14ac:dyDescent="0.25">
      <c r="A232">
        <v>10</v>
      </c>
      <c r="B232">
        <f>LOOKUP(A232,treatments!A:A,treatments!B:B)</f>
        <v>30</v>
      </c>
      <c r="C232" t="str">
        <f>LOOKUP(A232,treatments!A:A,treatments!C:C)</f>
        <v>no_fish</v>
      </c>
      <c r="D232" s="6">
        <v>42261</v>
      </c>
      <c r="E232">
        <v>2</v>
      </c>
    </row>
    <row r="233" spans="1:5" x14ac:dyDescent="0.25">
      <c r="A233">
        <v>10</v>
      </c>
      <c r="B233">
        <f>LOOKUP(A233,treatments!A:A,treatments!B:B)</f>
        <v>30</v>
      </c>
      <c r="C233" t="str">
        <f>LOOKUP(A233,treatments!A:A,treatments!C:C)</f>
        <v>no_fish</v>
      </c>
      <c r="D233" s="6">
        <v>42261</v>
      </c>
      <c r="E233">
        <v>6</v>
      </c>
    </row>
    <row r="234" spans="1:5" x14ac:dyDescent="0.25">
      <c r="A234">
        <v>10</v>
      </c>
      <c r="B234">
        <f>LOOKUP(A234,treatments!A:A,treatments!B:B)</f>
        <v>30</v>
      </c>
      <c r="C234" t="str">
        <f>LOOKUP(A234,treatments!A:A,treatments!C:C)</f>
        <v>no_fish</v>
      </c>
      <c r="D234" s="6">
        <v>42261</v>
      </c>
      <c r="E234">
        <v>8</v>
      </c>
    </row>
    <row r="235" spans="1:5" x14ac:dyDescent="0.25">
      <c r="A235">
        <v>10</v>
      </c>
      <c r="B235">
        <f>LOOKUP(A235,treatments!A:A,treatments!B:B)</f>
        <v>30</v>
      </c>
      <c r="C235" t="str">
        <f>LOOKUP(A235,treatments!A:A,treatments!C:C)</f>
        <v>no_fish</v>
      </c>
      <c r="D235" s="6">
        <v>42261</v>
      </c>
      <c r="E235">
        <v>7</v>
      </c>
    </row>
    <row r="236" spans="1:5" x14ac:dyDescent="0.25">
      <c r="A236">
        <v>10</v>
      </c>
      <c r="B236">
        <f>LOOKUP(A236,treatments!A:A,treatments!B:B)</f>
        <v>30</v>
      </c>
      <c r="C236" t="str">
        <f>LOOKUP(A236,treatments!A:A,treatments!C:C)</f>
        <v>no_fish</v>
      </c>
      <c r="D236" s="6">
        <v>42261</v>
      </c>
      <c r="E236">
        <v>8</v>
      </c>
    </row>
    <row r="237" spans="1:5" x14ac:dyDescent="0.25">
      <c r="A237">
        <v>11</v>
      </c>
      <c r="B237">
        <f>LOOKUP(A237,treatments!A:A,treatments!B:B)</f>
        <v>30</v>
      </c>
      <c r="C237" t="str">
        <f>LOOKUP(A237,treatments!A:A,treatments!C:C)</f>
        <v>fish</v>
      </c>
      <c r="D237" s="6">
        <v>42257</v>
      </c>
      <c r="E237">
        <v>9</v>
      </c>
    </row>
    <row r="238" spans="1:5" x14ac:dyDescent="0.25">
      <c r="A238">
        <v>11</v>
      </c>
      <c r="B238">
        <f>LOOKUP(A238,treatments!A:A,treatments!B:B)</f>
        <v>30</v>
      </c>
      <c r="C238" t="str">
        <f>LOOKUP(A238,treatments!A:A,treatments!C:C)</f>
        <v>fish</v>
      </c>
      <c r="D238" s="6">
        <v>42257</v>
      </c>
      <c r="E238">
        <v>10</v>
      </c>
    </row>
    <row r="239" spans="1:5" x14ac:dyDescent="0.25">
      <c r="A239">
        <v>11</v>
      </c>
      <c r="B239">
        <f>LOOKUP(A239,treatments!A:A,treatments!B:B)</f>
        <v>30</v>
      </c>
      <c r="C239" t="str">
        <f>LOOKUP(A239,treatments!A:A,treatments!C:C)</f>
        <v>fish</v>
      </c>
      <c r="D239" s="6">
        <v>42257</v>
      </c>
      <c r="E239">
        <v>6</v>
      </c>
    </row>
    <row r="240" spans="1:5" x14ac:dyDescent="0.25">
      <c r="A240">
        <v>11</v>
      </c>
      <c r="B240">
        <f>LOOKUP(A240,treatments!A:A,treatments!B:B)</f>
        <v>30</v>
      </c>
      <c r="C240" t="str">
        <f>LOOKUP(A240,treatments!A:A,treatments!C:C)</f>
        <v>fish</v>
      </c>
      <c r="D240" s="6">
        <v>42257</v>
      </c>
      <c r="E240">
        <v>11</v>
      </c>
    </row>
    <row r="241" spans="1:5" x14ac:dyDescent="0.25">
      <c r="A241">
        <v>11</v>
      </c>
      <c r="B241">
        <f>LOOKUP(A241,treatments!A:A,treatments!B:B)</f>
        <v>30</v>
      </c>
      <c r="C241" t="str">
        <f>LOOKUP(A241,treatments!A:A,treatments!C:C)</f>
        <v>fish</v>
      </c>
      <c r="D241" s="6">
        <v>42257</v>
      </c>
      <c r="E241">
        <v>8</v>
      </c>
    </row>
    <row r="242" spans="1:5" x14ac:dyDescent="0.25">
      <c r="A242">
        <v>11</v>
      </c>
      <c r="B242">
        <f>LOOKUP(A242,treatments!A:A,treatments!B:B)</f>
        <v>30</v>
      </c>
      <c r="C242" t="str">
        <f>LOOKUP(A242,treatments!A:A,treatments!C:C)</f>
        <v>fish</v>
      </c>
      <c r="D242" s="6">
        <v>42257</v>
      </c>
      <c r="E242">
        <v>4</v>
      </c>
    </row>
    <row r="243" spans="1:5" x14ac:dyDescent="0.25">
      <c r="A243">
        <v>11</v>
      </c>
      <c r="B243">
        <f>LOOKUP(A243,treatments!A:A,treatments!B:B)</f>
        <v>30</v>
      </c>
      <c r="C243" t="str">
        <f>LOOKUP(A243,treatments!A:A,treatments!C:C)</f>
        <v>fish</v>
      </c>
      <c r="D243" s="6">
        <v>42257</v>
      </c>
      <c r="E243">
        <v>13</v>
      </c>
    </row>
    <row r="244" spans="1:5" x14ac:dyDescent="0.25">
      <c r="A244">
        <v>11</v>
      </c>
      <c r="B244">
        <f>LOOKUP(A244,treatments!A:A,treatments!B:B)</f>
        <v>30</v>
      </c>
      <c r="C244" t="str">
        <f>LOOKUP(A244,treatments!A:A,treatments!C:C)</f>
        <v>fish</v>
      </c>
      <c r="D244" s="6">
        <v>42257</v>
      </c>
      <c r="E244">
        <v>10</v>
      </c>
    </row>
    <row r="245" spans="1:5" x14ac:dyDescent="0.25">
      <c r="A245">
        <v>11</v>
      </c>
      <c r="B245">
        <f>LOOKUP(A245,treatments!A:A,treatments!B:B)</f>
        <v>30</v>
      </c>
      <c r="C245" t="str">
        <f>LOOKUP(A245,treatments!A:A,treatments!C:C)</f>
        <v>fish</v>
      </c>
      <c r="D245" s="6">
        <v>42257</v>
      </c>
      <c r="E245">
        <v>8</v>
      </c>
    </row>
    <row r="246" spans="1:5" x14ac:dyDescent="0.25">
      <c r="A246">
        <v>11</v>
      </c>
      <c r="B246">
        <f>LOOKUP(A246,treatments!A:A,treatments!B:B)</f>
        <v>30</v>
      </c>
      <c r="C246" t="str">
        <f>LOOKUP(A246,treatments!A:A,treatments!C:C)</f>
        <v>fish</v>
      </c>
      <c r="D246" s="6">
        <v>42257</v>
      </c>
      <c r="E246">
        <v>14</v>
      </c>
    </row>
    <row r="247" spans="1:5" x14ac:dyDescent="0.25">
      <c r="A247">
        <v>11</v>
      </c>
      <c r="B247">
        <f>LOOKUP(A247,treatments!A:A,treatments!B:B)</f>
        <v>30</v>
      </c>
      <c r="C247" t="str">
        <f>LOOKUP(A247,treatments!A:A,treatments!C:C)</f>
        <v>fish</v>
      </c>
      <c r="D247" s="6">
        <v>42257</v>
      </c>
      <c r="E247">
        <v>9</v>
      </c>
    </row>
    <row r="248" spans="1:5" x14ac:dyDescent="0.25">
      <c r="A248">
        <v>11</v>
      </c>
      <c r="B248">
        <f>LOOKUP(A248,treatments!A:A,treatments!B:B)</f>
        <v>30</v>
      </c>
      <c r="C248" t="str">
        <f>LOOKUP(A248,treatments!A:A,treatments!C:C)</f>
        <v>fish</v>
      </c>
      <c r="D248" s="6">
        <v>42257</v>
      </c>
      <c r="E248">
        <v>7</v>
      </c>
    </row>
    <row r="249" spans="1:5" x14ac:dyDescent="0.25">
      <c r="A249">
        <v>11</v>
      </c>
      <c r="B249">
        <f>LOOKUP(A249,treatments!A:A,treatments!B:B)</f>
        <v>30</v>
      </c>
      <c r="C249" t="str">
        <f>LOOKUP(A249,treatments!A:A,treatments!C:C)</f>
        <v>fish</v>
      </c>
      <c r="D249" s="6">
        <v>42257</v>
      </c>
      <c r="E249">
        <v>5</v>
      </c>
    </row>
    <row r="250" spans="1:5" x14ac:dyDescent="0.25">
      <c r="A250">
        <v>11</v>
      </c>
      <c r="B250">
        <f>LOOKUP(A250,treatments!A:A,treatments!B:B)</f>
        <v>30</v>
      </c>
      <c r="C250" t="str">
        <f>LOOKUP(A250,treatments!A:A,treatments!C:C)</f>
        <v>fish</v>
      </c>
      <c r="D250" s="6">
        <v>42257</v>
      </c>
      <c r="E250">
        <v>13</v>
      </c>
    </row>
    <row r="251" spans="1:5" x14ac:dyDescent="0.25">
      <c r="A251">
        <v>11</v>
      </c>
      <c r="B251">
        <f>LOOKUP(A251,treatments!A:A,treatments!B:B)</f>
        <v>30</v>
      </c>
      <c r="C251" t="str">
        <f>LOOKUP(A251,treatments!A:A,treatments!C:C)</f>
        <v>fish</v>
      </c>
      <c r="D251" s="6">
        <v>42257</v>
      </c>
      <c r="E251">
        <v>9</v>
      </c>
    </row>
    <row r="252" spans="1:5" x14ac:dyDescent="0.25">
      <c r="A252">
        <v>11</v>
      </c>
      <c r="B252">
        <f>LOOKUP(A252,treatments!A:A,treatments!B:B)</f>
        <v>30</v>
      </c>
      <c r="C252" t="str">
        <f>LOOKUP(A252,treatments!A:A,treatments!C:C)</f>
        <v>fish</v>
      </c>
      <c r="D252" s="6">
        <v>42257</v>
      </c>
      <c r="E252">
        <v>6</v>
      </c>
    </row>
    <row r="253" spans="1:5" x14ac:dyDescent="0.25">
      <c r="A253">
        <v>11</v>
      </c>
      <c r="B253">
        <f>LOOKUP(A253,treatments!A:A,treatments!B:B)</f>
        <v>30</v>
      </c>
      <c r="C253" t="str">
        <f>LOOKUP(A253,treatments!A:A,treatments!C:C)</f>
        <v>fish</v>
      </c>
      <c r="D253" s="6">
        <v>42257</v>
      </c>
      <c r="E253">
        <v>2</v>
      </c>
    </row>
    <row r="254" spans="1:5" x14ac:dyDescent="0.25">
      <c r="A254">
        <v>11</v>
      </c>
      <c r="B254">
        <f>LOOKUP(A254,treatments!A:A,treatments!B:B)</f>
        <v>30</v>
      </c>
      <c r="C254" t="str">
        <f>LOOKUP(A254,treatments!A:A,treatments!C:C)</f>
        <v>fish</v>
      </c>
      <c r="D254" s="6">
        <v>42257</v>
      </c>
      <c r="E254">
        <v>5</v>
      </c>
    </row>
    <row r="255" spans="1:5" x14ac:dyDescent="0.25">
      <c r="A255">
        <v>11</v>
      </c>
      <c r="B255">
        <f>LOOKUP(A255,treatments!A:A,treatments!B:B)</f>
        <v>30</v>
      </c>
      <c r="C255" t="str">
        <f>LOOKUP(A255,treatments!A:A,treatments!C:C)</f>
        <v>fish</v>
      </c>
      <c r="D255" s="6">
        <v>42257</v>
      </c>
      <c r="E255">
        <v>7</v>
      </c>
    </row>
    <row r="256" spans="1:5" x14ac:dyDescent="0.25">
      <c r="A256">
        <v>11</v>
      </c>
      <c r="B256">
        <f>LOOKUP(A256,treatments!A:A,treatments!B:B)</f>
        <v>30</v>
      </c>
      <c r="C256" t="str">
        <f>LOOKUP(A256,treatments!A:A,treatments!C:C)</f>
        <v>fish</v>
      </c>
      <c r="D256" s="6">
        <v>42257</v>
      </c>
      <c r="E256">
        <v>12</v>
      </c>
    </row>
    <row r="257" spans="1:5" x14ac:dyDescent="0.25">
      <c r="A257">
        <v>11</v>
      </c>
      <c r="B257">
        <f>LOOKUP(A257,treatments!A:A,treatments!B:B)</f>
        <v>30</v>
      </c>
      <c r="C257" t="str">
        <f>LOOKUP(A257,treatments!A:A,treatments!C:C)</f>
        <v>fish</v>
      </c>
      <c r="D257" s="6">
        <v>42257</v>
      </c>
      <c r="E257">
        <v>6</v>
      </c>
    </row>
    <row r="258" spans="1:5" x14ac:dyDescent="0.25">
      <c r="A258">
        <v>11</v>
      </c>
      <c r="B258">
        <f>LOOKUP(A258,treatments!A:A,treatments!B:B)</f>
        <v>30</v>
      </c>
      <c r="C258" t="str">
        <f>LOOKUP(A258,treatments!A:A,treatments!C:C)</f>
        <v>fish</v>
      </c>
      <c r="D258" s="6">
        <v>42257</v>
      </c>
      <c r="E258">
        <v>13</v>
      </c>
    </row>
    <row r="259" spans="1:5" x14ac:dyDescent="0.25">
      <c r="A259">
        <v>11</v>
      </c>
      <c r="B259">
        <f>LOOKUP(A259,treatments!A:A,treatments!B:B)</f>
        <v>30</v>
      </c>
      <c r="C259" t="str">
        <f>LOOKUP(A259,treatments!A:A,treatments!C:C)</f>
        <v>fish</v>
      </c>
      <c r="D259" s="6">
        <v>42257</v>
      </c>
      <c r="E259">
        <v>9</v>
      </c>
    </row>
    <row r="260" spans="1:5" x14ac:dyDescent="0.25">
      <c r="A260">
        <v>11</v>
      </c>
      <c r="B260">
        <f>LOOKUP(A260,treatments!A:A,treatments!B:B)</f>
        <v>30</v>
      </c>
      <c r="C260" t="str">
        <f>LOOKUP(A260,treatments!A:A,treatments!C:C)</f>
        <v>fish</v>
      </c>
      <c r="D260" s="6">
        <v>42257</v>
      </c>
      <c r="E260">
        <v>4</v>
      </c>
    </row>
    <row r="261" spans="1:5" x14ac:dyDescent="0.25">
      <c r="A261">
        <v>11</v>
      </c>
      <c r="B261">
        <f>LOOKUP(A261,treatments!A:A,treatments!B:B)</f>
        <v>30</v>
      </c>
      <c r="C261" t="str">
        <f>LOOKUP(A261,treatments!A:A,treatments!C:C)</f>
        <v>fish</v>
      </c>
      <c r="D261" s="6">
        <v>42257</v>
      </c>
      <c r="E261">
        <v>9</v>
      </c>
    </row>
    <row r="262" spans="1:5" x14ac:dyDescent="0.25">
      <c r="A262">
        <v>11</v>
      </c>
      <c r="B262">
        <f>LOOKUP(A262,treatments!A:A,treatments!B:B)</f>
        <v>30</v>
      </c>
      <c r="C262" t="str">
        <f>LOOKUP(A262,treatments!A:A,treatments!C:C)</f>
        <v>fish</v>
      </c>
      <c r="D262" s="6">
        <v>42257</v>
      </c>
      <c r="E262">
        <v>13</v>
      </c>
    </row>
    <row r="263" spans="1:5" x14ac:dyDescent="0.25">
      <c r="A263">
        <v>11</v>
      </c>
      <c r="B263">
        <f>LOOKUP(A263,treatments!A:A,treatments!B:B)</f>
        <v>30</v>
      </c>
      <c r="C263" t="str">
        <f>LOOKUP(A263,treatments!A:A,treatments!C:C)</f>
        <v>fish</v>
      </c>
      <c r="D263" s="6">
        <v>42257</v>
      </c>
      <c r="E263">
        <v>9</v>
      </c>
    </row>
    <row r="264" spans="1:5" x14ac:dyDescent="0.25">
      <c r="A264">
        <v>11</v>
      </c>
      <c r="B264">
        <f>LOOKUP(A264,treatments!A:A,treatments!B:B)</f>
        <v>30</v>
      </c>
      <c r="C264" t="str">
        <f>LOOKUP(A264,treatments!A:A,treatments!C:C)</f>
        <v>fish</v>
      </c>
      <c r="D264" s="6">
        <v>42257</v>
      </c>
      <c r="E264">
        <v>7</v>
      </c>
    </row>
    <row r="265" spans="1:5" x14ac:dyDescent="0.25">
      <c r="A265">
        <v>11</v>
      </c>
      <c r="B265">
        <f>LOOKUP(A265,treatments!A:A,treatments!B:B)</f>
        <v>30</v>
      </c>
      <c r="C265" t="str">
        <f>LOOKUP(A265,treatments!A:A,treatments!C:C)</f>
        <v>fish</v>
      </c>
      <c r="D265" s="6">
        <v>42257</v>
      </c>
      <c r="E265">
        <v>14</v>
      </c>
    </row>
    <row r="266" spans="1:5" x14ac:dyDescent="0.25">
      <c r="A266">
        <v>11</v>
      </c>
      <c r="B266">
        <f>LOOKUP(A266,treatments!A:A,treatments!B:B)</f>
        <v>30</v>
      </c>
      <c r="C266" t="str">
        <f>LOOKUP(A266,treatments!A:A,treatments!C:C)</f>
        <v>fish</v>
      </c>
      <c r="D266" s="6">
        <v>42257</v>
      </c>
      <c r="E266">
        <v>8</v>
      </c>
    </row>
    <row r="267" spans="1:5" x14ac:dyDescent="0.25">
      <c r="A267">
        <v>11</v>
      </c>
      <c r="B267">
        <f>LOOKUP(A267,treatments!A:A,treatments!B:B)</f>
        <v>30</v>
      </c>
      <c r="C267" t="str">
        <f>LOOKUP(A267,treatments!A:A,treatments!C:C)</f>
        <v>fish</v>
      </c>
      <c r="D267" s="6">
        <v>42257</v>
      </c>
      <c r="E267">
        <v>4</v>
      </c>
    </row>
    <row r="268" spans="1:5" x14ac:dyDescent="0.25">
      <c r="A268">
        <v>11</v>
      </c>
      <c r="B268">
        <f>LOOKUP(A268,treatments!A:A,treatments!B:B)</f>
        <v>30</v>
      </c>
      <c r="C268" t="str">
        <f>LOOKUP(A268,treatments!A:A,treatments!C:C)</f>
        <v>fish</v>
      </c>
      <c r="D268" s="6">
        <v>42257</v>
      </c>
      <c r="E268">
        <v>6</v>
      </c>
    </row>
    <row r="269" spans="1:5" x14ac:dyDescent="0.25">
      <c r="A269">
        <v>11</v>
      </c>
      <c r="B269">
        <f>LOOKUP(A269,treatments!A:A,treatments!B:B)</f>
        <v>30</v>
      </c>
      <c r="C269" t="str">
        <f>LOOKUP(A269,treatments!A:A,treatments!C:C)</f>
        <v>fish</v>
      </c>
      <c r="D269" s="6">
        <v>42257</v>
      </c>
      <c r="E269">
        <v>13</v>
      </c>
    </row>
    <row r="270" spans="1:5" x14ac:dyDescent="0.25">
      <c r="A270">
        <v>11</v>
      </c>
      <c r="B270">
        <f>LOOKUP(A270,treatments!A:A,treatments!B:B)</f>
        <v>30</v>
      </c>
      <c r="C270" t="str">
        <f>LOOKUP(A270,treatments!A:A,treatments!C:C)</f>
        <v>fish</v>
      </c>
      <c r="D270" s="6">
        <v>42257</v>
      </c>
      <c r="E270">
        <v>9</v>
      </c>
    </row>
    <row r="271" spans="1:5" x14ac:dyDescent="0.25">
      <c r="A271">
        <v>11</v>
      </c>
      <c r="B271">
        <f>LOOKUP(A271,treatments!A:A,treatments!B:B)</f>
        <v>30</v>
      </c>
      <c r="C271" t="str">
        <f>LOOKUP(A271,treatments!A:A,treatments!C:C)</f>
        <v>fish</v>
      </c>
      <c r="D271" s="6">
        <v>42257</v>
      </c>
      <c r="E271">
        <v>5</v>
      </c>
    </row>
    <row r="272" spans="1:5" x14ac:dyDescent="0.25">
      <c r="A272">
        <v>11</v>
      </c>
      <c r="B272">
        <f>LOOKUP(A272,treatments!A:A,treatments!B:B)</f>
        <v>30</v>
      </c>
      <c r="C272" t="str">
        <f>LOOKUP(A272,treatments!A:A,treatments!C:C)</f>
        <v>fish</v>
      </c>
      <c r="D272" s="6">
        <v>42257</v>
      </c>
      <c r="E272">
        <v>10</v>
      </c>
    </row>
    <row r="273" spans="1:5" x14ac:dyDescent="0.25">
      <c r="A273">
        <v>11</v>
      </c>
      <c r="B273">
        <f>LOOKUP(A273,treatments!A:A,treatments!B:B)</f>
        <v>30</v>
      </c>
      <c r="C273" t="str">
        <f>LOOKUP(A273,treatments!A:A,treatments!C:C)</f>
        <v>fish</v>
      </c>
      <c r="D273" s="6">
        <v>42257</v>
      </c>
      <c r="E273">
        <v>11</v>
      </c>
    </row>
    <row r="274" spans="1:5" x14ac:dyDescent="0.25">
      <c r="A274">
        <v>11</v>
      </c>
      <c r="B274">
        <f>LOOKUP(A274,treatments!A:A,treatments!B:B)</f>
        <v>30</v>
      </c>
      <c r="C274" t="str">
        <f>LOOKUP(A274,treatments!A:A,treatments!C:C)</f>
        <v>fish</v>
      </c>
      <c r="D274" s="6">
        <v>42257</v>
      </c>
      <c r="E274">
        <v>15</v>
      </c>
    </row>
    <row r="275" spans="1:5" x14ac:dyDescent="0.25">
      <c r="A275">
        <v>11</v>
      </c>
      <c r="B275">
        <f>LOOKUP(A275,treatments!A:A,treatments!B:B)</f>
        <v>30</v>
      </c>
      <c r="C275" t="str">
        <f>LOOKUP(A275,treatments!A:A,treatments!C:C)</f>
        <v>fish</v>
      </c>
      <c r="D275" s="6">
        <v>42257</v>
      </c>
      <c r="E275">
        <v>18</v>
      </c>
    </row>
    <row r="276" spans="1:5" x14ac:dyDescent="0.25">
      <c r="A276">
        <v>11</v>
      </c>
      <c r="B276">
        <f>LOOKUP(A276,treatments!A:A,treatments!B:B)</f>
        <v>30</v>
      </c>
      <c r="C276" t="str">
        <f>LOOKUP(A276,treatments!A:A,treatments!C:C)</f>
        <v>fish</v>
      </c>
      <c r="D276" s="6">
        <v>42261</v>
      </c>
      <c r="E276">
        <v>8</v>
      </c>
    </row>
    <row r="277" spans="1:5" x14ac:dyDescent="0.25">
      <c r="A277">
        <v>11</v>
      </c>
      <c r="B277">
        <f>LOOKUP(A277,treatments!A:A,treatments!B:B)</f>
        <v>30</v>
      </c>
      <c r="C277" t="str">
        <f>LOOKUP(A277,treatments!A:A,treatments!C:C)</f>
        <v>fish</v>
      </c>
      <c r="D277" s="6">
        <v>42261</v>
      </c>
      <c r="E277">
        <v>6</v>
      </c>
    </row>
    <row r="278" spans="1:5" x14ac:dyDescent="0.25">
      <c r="A278">
        <v>11</v>
      </c>
      <c r="B278">
        <f>LOOKUP(A278,treatments!A:A,treatments!B:B)</f>
        <v>30</v>
      </c>
      <c r="C278" t="str">
        <f>LOOKUP(A278,treatments!A:A,treatments!C:C)</f>
        <v>fish</v>
      </c>
      <c r="D278" s="6">
        <v>42261</v>
      </c>
      <c r="E278">
        <v>2</v>
      </c>
    </row>
    <row r="279" spans="1:5" x14ac:dyDescent="0.25">
      <c r="A279">
        <v>11</v>
      </c>
      <c r="B279">
        <f>LOOKUP(A279,treatments!A:A,treatments!B:B)</f>
        <v>30</v>
      </c>
      <c r="C279" t="str">
        <f>LOOKUP(A279,treatments!A:A,treatments!C:C)</f>
        <v>fish</v>
      </c>
      <c r="D279" s="6">
        <v>42261</v>
      </c>
      <c r="E279">
        <v>7</v>
      </c>
    </row>
    <row r="280" spans="1:5" x14ac:dyDescent="0.25">
      <c r="A280">
        <v>11</v>
      </c>
      <c r="B280">
        <f>LOOKUP(A280,treatments!A:A,treatments!B:B)</f>
        <v>30</v>
      </c>
      <c r="C280" t="str">
        <f>LOOKUP(A280,treatments!A:A,treatments!C:C)</f>
        <v>fish</v>
      </c>
      <c r="D280" s="6">
        <v>42261</v>
      </c>
      <c r="E280">
        <v>10</v>
      </c>
    </row>
    <row r="281" spans="1:5" x14ac:dyDescent="0.25">
      <c r="A281">
        <v>11</v>
      </c>
      <c r="B281">
        <f>LOOKUP(A281,treatments!A:A,treatments!B:B)</f>
        <v>30</v>
      </c>
      <c r="C281" t="str">
        <f>LOOKUP(A281,treatments!A:A,treatments!C:C)</f>
        <v>fish</v>
      </c>
      <c r="D281" s="6">
        <v>42261</v>
      </c>
      <c r="E281">
        <v>9</v>
      </c>
    </row>
    <row r="282" spans="1:5" x14ac:dyDescent="0.25">
      <c r="A282">
        <v>11</v>
      </c>
      <c r="B282">
        <f>LOOKUP(A282,treatments!A:A,treatments!B:B)</f>
        <v>30</v>
      </c>
      <c r="C282" t="str">
        <f>LOOKUP(A282,treatments!A:A,treatments!C:C)</f>
        <v>fish</v>
      </c>
      <c r="D282" s="6">
        <v>42261</v>
      </c>
      <c r="E282">
        <v>8</v>
      </c>
    </row>
    <row r="283" spans="1:5" x14ac:dyDescent="0.25">
      <c r="A283">
        <v>11</v>
      </c>
      <c r="B283">
        <f>LOOKUP(A283,treatments!A:A,treatments!B:B)</f>
        <v>30</v>
      </c>
      <c r="C283" t="str">
        <f>LOOKUP(A283,treatments!A:A,treatments!C:C)</f>
        <v>fish</v>
      </c>
      <c r="D283" s="6">
        <v>42261</v>
      </c>
      <c r="E283">
        <v>7</v>
      </c>
    </row>
    <row r="284" spans="1:5" x14ac:dyDescent="0.25">
      <c r="A284">
        <v>11</v>
      </c>
      <c r="B284">
        <f>LOOKUP(A284,treatments!A:A,treatments!B:B)</f>
        <v>30</v>
      </c>
      <c r="C284" t="str">
        <f>LOOKUP(A284,treatments!A:A,treatments!C:C)</f>
        <v>fish</v>
      </c>
      <c r="D284" s="6">
        <v>42261</v>
      </c>
      <c r="E284">
        <v>3</v>
      </c>
    </row>
    <row r="285" spans="1:5" x14ac:dyDescent="0.25">
      <c r="A285">
        <v>11</v>
      </c>
      <c r="B285">
        <f>LOOKUP(A285,treatments!A:A,treatments!B:B)</f>
        <v>30</v>
      </c>
      <c r="C285" t="str">
        <f>LOOKUP(A285,treatments!A:A,treatments!C:C)</f>
        <v>fish</v>
      </c>
      <c r="D285" s="6">
        <v>42261</v>
      </c>
      <c r="E285">
        <v>9</v>
      </c>
    </row>
    <row r="286" spans="1:5" x14ac:dyDescent="0.25">
      <c r="A286">
        <v>11</v>
      </c>
      <c r="B286">
        <f>LOOKUP(A286,treatments!A:A,treatments!B:B)</f>
        <v>30</v>
      </c>
      <c r="C286" t="str">
        <f>LOOKUP(A286,treatments!A:A,treatments!C:C)</f>
        <v>fish</v>
      </c>
      <c r="D286" s="6">
        <v>42261</v>
      </c>
      <c r="E286">
        <v>14</v>
      </c>
    </row>
    <row r="287" spans="1:5" x14ac:dyDescent="0.25">
      <c r="A287">
        <v>11</v>
      </c>
      <c r="B287">
        <f>LOOKUP(A287,treatments!A:A,treatments!B:B)</f>
        <v>30</v>
      </c>
      <c r="C287" t="str">
        <f>LOOKUP(A287,treatments!A:A,treatments!C:C)</f>
        <v>fish</v>
      </c>
      <c r="D287" s="6">
        <v>42261</v>
      </c>
      <c r="E287">
        <v>10</v>
      </c>
    </row>
    <row r="288" spans="1:5" x14ac:dyDescent="0.25">
      <c r="A288">
        <v>11</v>
      </c>
      <c r="B288">
        <f>LOOKUP(A288,treatments!A:A,treatments!B:B)</f>
        <v>30</v>
      </c>
      <c r="C288" t="str">
        <f>LOOKUP(A288,treatments!A:A,treatments!C:C)</f>
        <v>fish</v>
      </c>
      <c r="D288" s="6">
        <v>42261</v>
      </c>
      <c r="E288">
        <v>12</v>
      </c>
    </row>
    <row r="289" spans="1:5" x14ac:dyDescent="0.25">
      <c r="A289">
        <v>11</v>
      </c>
      <c r="B289">
        <f>LOOKUP(A289,treatments!A:A,treatments!B:B)</f>
        <v>30</v>
      </c>
      <c r="C289" t="str">
        <f>LOOKUP(A289,treatments!A:A,treatments!C:C)</f>
        <v>fish</v>
      </c>
      <c r="D289" s="6">
        <v>42261</v>
      </c>
      <c r="E289">
        <v>8</v>
      </c>
    </row>
    <row r="290" spans="1:5" x14ac:dyDescent="0.25">
      <c r="A290">
        <v>11</v>
      </c>
      <c r="B290">
        <f>LOOKUP(A290,treatments!A:A,treatments!B:B)</f>
        <v>30</v>
      </c>
      <c r="C290" t="str">
        <f>LOOKUP(A290,treatments!A:A,treatments!C:C)</f>
        <v>fish</v>
      </c>
      <c r="D290" s="6">
        <v>42261</v>
      </c>
      <c r="E290">
        <v>12</v>
      </c>
    </row>
    <row r="291" spans="1:5" x14ac:dyDescent="0.25">
      <c r="A291">
        <v>11</v>
      </c>
      <c r="B291">
        <f>LOOKUP(A291,treatments!A:A,treatments!B:B)</f>
        <v>30</v>
      </c>
      <c r="C291" t="str">
        <f>LOOKUP(A291,treatments!A:A,treatments!C:C)</f>
        <v>fish</v>
      </c>
      <c r="D291" s="6">
        <v>42261</v>
      </c>
      <c r="E291">
        <v>6</v>
      </c>
    </row>
    <row r="292" spans="1:5" x14ac:dyDescent="0.25">
      <c r="A292">
        <v>11</v>
      </c>
      <c r="B292">
        <f>LOOKUP(A292,treatments!A:A,treatments!B:B)</f>
        <v>30</v>
      </c>
      <c r="C292" t="str">
        <f>LOOKUP(A292,treatments!A:A,treatments!C:C)</f>
        <v>fish</v>
      </c>
      <c r="D292" s="6">
        <v>42261</v>
      </c>
      <c r="E292">
        <v>13</v>
      </c>
    </row>
    <row r="293" spans="1:5" x14ac:dyDescent="0.25">
      <c r="A293">
        <v>11</v>
      </c>
      <c r="B293">
        <f>LOOKUP(A293,treatments!A:A,treatments!B:B)</f>
        <v>30</v>
      </c>
      <c r="C293" t="str">
        <f>LOOKUP(A293,treatments!A:A,treatments!C:C)</f>
        <v>fish</v>
      </c>
      <c r="D293" s="6">
        <v>42261</v>
      </c>
      <c r="E293">
        <v>2</v>
      </c>
    </row>
    <row r="294" spans="1:5" x14ac:dyDescent="0.25">
      <c r="A294">
        <v>11</v>
      </c>
      <c r="B294">
        <f>LOOKUP(A294,treatments!A:A,treatments!B:B)</f>
        <v>30</v>
      </c>
      <c r="C294" t="str">
        <f>LOOKUP(A294,treatments!A:A,treatments!C:C)</f>
        <v>fish</v>
      </c>
      <c r="D294" s="6">
        <v>42261</v>
      </c>
      <c r="E294">
        <v>1</v>
      </c>
    </row>
    <row r="295" spans="1:5" x14ac:dyDescent="0.25">
      <c r="A295">
        <v>11</v>
      </c>
      <c r="B295">
        <f>LOOKUP(A295,treatments!A:A,treatments!B:B)</f>
        <v>30</v>
      </c>
      <c r="C295" t="str">
        <f>LOOKUP(A295,treatments!A:A,treatments!C:C)</f>
        <v>fish</v>
      </c>
      <c r="D295" s="6">
        <v>42261</v>
      </c>
      <c r="E295">
        <v>9</v>
      </c>
    </row>
    <row r="296" spans="1:5" x14ac:dyDescent="0.25">
      <c r="A296">
        <v>11</v>
      </c>
      <c r="B296">
        <f>LOOKUP(A296,treatments!A:A,treatments!B:B)</f>
        <v>30</v>
      </c>
      <c r="C296" t="str">
        <f>LOOKUP(A296,treatments!A:A,treatments!C:C)</f>
        <v>fish</v>
      </c>
      <c r="D296" s="6">
        <v>42261</v>
      </c>
      <c r="E296">
        <v>11</v>
      </c>
    </row>
    <row r="297" spans="1:5" x14ac:dyDescent="0.25">
      <c r="A297">
        <v>12</v>
      </c>
      <c r="B297">
        <f>LOOKUP(A297,treatments!A:A,treatments!B:B)</f>
        <v>60</v>
      </c>
      <c r="C297" t="str">
        <f>LOOKUP(A297,treatments!A:A,treatments!C:C)</f>
        <v>no_fish</v>
      </c>
      <c r="D297" s="6">
        <v>42261</v>
      </c>
      <c r="E297">
        <v>4</v>
      </c>
    </row>
    <row r="298" spans="1:5" x14ac:dyDescent="0.25">
      <c r="A298">
        <v>12</v>
      </c>
      <c r="B298">
        <f>LOOKUP(A298,treatments!A:A,treatments!B:B)</f>
        <v>60</v>
      </c>
      <c r="C298" t="str">
        <f>LOOKUP(A298,treatments!A:A,treatments!C:C)</f>
        <v>no_fish</v>
      </c>
      <c r="D298" s="6">
        <v>42261</v>
      </c>
      <c r="E298">
        <v>3</v>
      </c>
    </row>
    <row r="299" spans="1:5" x14ac:dyDescent="0.25">
      <c r="A299">
        <v>13</v>
      </c>
      <c r="B299">
        <f>LOOKUP(A299,treatments!A:A,treatments!B:B)</f>
        <v>60</v>
      </c>
      <c r="C299" t="str">
        <f>LOOKUP(A299,treatments!A:A,treatments!C:C)</f>
        <v>fish</v>
      </c>
      <c r="D299" s="6">
        <v>42257</v>
      </c>
      <c r="E299">
        <v>7</v>
      </c>
    </row>
    <row r="300" spans="1:5" x14ac:dyDescent="0.25">
      <c r="A300">
        <v>13</v>
      </c>
      <c r="B300">
        <f>LOOKUP(A300,treatments!A:A,treatments!B:B)</f>
        <v>60</v>
      </c>
      <c r="C300" t="str">
        <f>LOOKUP(A300,treatments!A:A,treatments!C:C)</f>
        <v>fish</v>
      </c>
      <c r="D300" s="6">
        <v>42257</v>
      </c>
      <c r="E300">
        <v>11</v>
      </c>
    </row>
    <row r="301" spans="1:5" x14ac:dyDescent="0.25">
      <c r="A301">
        <v>13</v>
      </c>
      <c r="B301">
        <f>LOOKUP(A301,treatments!A:A,treatments!B:B)</f>
        <v>60</v>
      </c>
      <c r="C301" t="str">
        <f>LOOKUP(A301,treatments!A:A,treatments!C:C)</f>
        <v>fish</v>
      </c>
      <c r="D301" s="6">
        <v>42257</v>
      </c>
      <c r="E301">
        <v>8</v>
      </c>
    </row>
    <row r="302" spans="1:5" x14ac:dyDescent="0.25">
      <c r="A302">
        <v>13</v>
      </c>
      <c r="B302">
        <f>LOOKUP(A302,treatments!A:A,treatments!B:B)</f>
        <v>60</v>
      </c>
      <c r="C302" t="str">
        <f>LOOKUP(A302,treatments!A:A,treatments!C:C)</f>
        <v>fish</v>
      </c>
      <c r="D302" s="6">
        <v>42257</v>
      </c>
      <c r="E302">
        <v>10</v>
      </c>
    </row>
    <row r="303" spans="1:5" x14ac:dyDescent="0.25">
      <c r="A303">
        <v>13</v>
      </c>
      <c r="B303">
        <f>LOOKUP(A303,treatments!A:A,treatments!B:B)</f>
        <v>60</v>
      </c>
      <c r="C303" t="str">
        <f>LOOKUP(A303,treatments!A:A,treatments!C:C)</f>
        <v>fish</v>
      </c>
      <c r="D303" s="6">
        <v>42257</v>
      </c>
      <c r="E303">
        <v>5</v>
      </c>
    </row>
    <row r="304" spans="1:5" x14ac:dyDescent="0.25">
      <c r="A304">
        <v>13</v>
      </c>
      <c r="B304">
        <f>LOOKUP(A304,treatments!A:A,treatments!B:B)</f>
        <v>60</v>
      </c>
      <c r="C304" t="str">
        <f>LOOKUP(A304,treatments!A:A,treatments!C:C)</f>
        <v>fish</v>
      </c>
      <c r="D304" s="6">
        <v>42257</v>
      </c>
      <c r="E304">
        <v>3</v>
      </c>
    </row>
    <row r="305" spans="1:5" x14ac:dyDescent="0.25">
      <c r="A305">
        <v>13</v>
      </c>
      <c r="B305">
        <f>LOOKUP(A305,treatments!A:A,treatments!B:B)</f>
        <v>60</v>
      </c>
      <c r="C305" t="str">
        <f>LOOKUP(A305,treatments!A:A,treatments!C:C)</f>
        <v>fish</v>
      </c>
      <c r="D305" s="6">
        <v>42257</v>
      </c>
      <c r="E305">
        <v>5</v>
      </c>
    </row>
    <row r="306" spans="1:5" x14ac:dyDescent="0.25">
      <c r="A306">
        <v>13</v>
      </c>
      <c r="B306">
        <f>LOOKUP(A306,treatments!A:A,treatments!B:B)</f>
        <v>60</v>
      </c>
      <c r="C306" t="str">
        <f>LOOKUP(A306,treatments!A:A,treatments!C:C)</f>
        <v>fish</v>
      </c>
      <c r="D306" s="6">
        <v>42257</v>
      </c>
      <c r="E306">
        <v>20</v>
      </c>
    </row>
    <row r="307" spans="1:5" x14ac:dyDescent="0.25">
      <c r="A307">
        <v>13</v>
      </c>
      <c r="B307">
        <f>LOOKUP(A307,treatments!A:A,treatments!B:B)</f>
        <v>60</v>
      </c>
      <c r="C307" t="str">
        <f>LOOKUP(A307,treatments!A:A,treatments!C:C)</f>
        <v>fish</v>
      </c>
      <c r="D307" s="6">
        <v>42257</v>
      </c>
      <c r="E307">
        <v>8</v>
      </c>
    </row>
    <row r="308" spans="1:5" x14ac:dyDescent="0.25">
      <c r="A308">
        <v>13</v>
      </c>
      <c r="B308">
        <f>LOOKUP(A308,treatments!A:A,treatments!B:B)</f>
        <v>60</v>
      </c>
      <c r="C308" t="str">
        <f>LOOKUP(A308,treatments!A:A,treatments!C:C)</f>
        <v>fish</v>
      </c>
      <c r="D308" s="6">
        <v>42257</v>
      </c>
      <c r="E308">
        <v>11</v>
      </c>
    </row>
    <row r="309" spans="1:5" x14ac:dyDescent="0.25">
      <c r="A309">
        <v>13</v>
      </c>
      <c r="B309">
        <f>LOOKUP(A309,treatments!A:A,treatments!B:B)</f>
        <v>60</v>
      </c>
      <c r="C309" t="str">
        <f>LOOKUP(A309,treatments!A:A,treatments!C:C)</f>
        <v>fish</v>
      </c>
      <c r="D309" s="6">
        <v>42257</v>
      </c>
      <c r="E309">
        <v>9</v>
      </c>
    </row>
    <row r="310" spans="1:5" x14ac:dyDescent="0.25">
      <c r="A310">
        <v>13</v>
      </c>
      <c r="B310">
        <f>LOOKUP(A310,treatments!A:A,treatments!B:B)</f>
        <v>60</v>
      </c>
      <c r="C310" t="str">
        <f>LOOKUP(A310,treatments!A:A,treatments!C:C)</f>
        <v>fish</v>
      </c>
      <c r="D310" s="6">
        <v>42257</v>
      </c>
      <c r="E310">
        <v>13</v>
      </c>
    </row>
    <row r="311" spans="1:5" x14ac:dyDescent="0.25">
      <c r="A311">
        <v>13</v>
      </c>
      <c r="B311">
        <f>LOOKUP(A311,treatments!A:A,treatments!B:B)</f>
        <v>60</v>
      </c>
      <c r="C311" t="str">
        <f>LOOKUP(A311,treatments!A:A,treatments!C:C)</f>
        <v>fish</v>
      </c>
      <c r="D311" s="6">
        <v>42257</v>
      </c>
      <c r="E311">
        <v>20</v>
      </c>
    </row>
    <row r="312" spans="1:5" x14ac:dyDescent="0.25">
      <c r="A312">
        <v>13</v>
      </c>
      <c r="B312">
        <f>LOOKUP(A312,treatments!A:A,treatments!B:B)</f>
        <v>60</v>
      </c>
      <c r="C312" t="str">
        <f>LOOKUP(A312,treatments!A:A,treatments!C:C)</f>
        <v>fish</v>
      </c>
      <c r="D312" s="6">
        <v>42257</v>
      </c>
      <c r="E312">
        <v>12</v>
      </c>
    </row>
    <row r="313" spans="1:5" x14ac:dyDescent="0.25">
      <c r="A313">
        <v>13</v>
      </c>
      <c r="B313">
        <f>LOOKUP(A313,treatments!A:A,treatments!B:B)</f>
        <v>60</v>
      </c>
      <c r="C313" t="str">
        <f>LOOKUP(A313,treatments!A:A,treatments!C:C)</f>
        <v>fish</v>
      </c>
      <c r="D313" s="6">
        <v>42257</v>
      </c>
      <c r="E313">
        <v>10</v>
      </c>
    </row>
    <row r="314" spans="1:5" x14ac:dyDescent="0.25">
      <c r="A314">
        <v>13</v>
      </c>
      <c r="B314">
        <f>LOOKUP(A314,treatments!A:A,treatments!B:B)</f>
        <v>60</v>
      </c>
      <c r="C314" t="str">
        <f>LOOKUP(A314,treatments!A:A,treatments!C:C)</f>
        <v>fish</v>
      </c>
      <c r="D314" s="6">
        <v>42257</v>
      </c>
      <c r="E314">
        <v>11</v>
      </c>
    </row>
    <row r="315" spans="1:5" x14ac:dyDescent="0.25">
      <c r="A315">
        <v>13</v>
      </c>
      <c r="B315">
        <f>LOOKUP(A315,treatments!A:A,treatments!B:B)</f>
        <v>60</v>
      </c>
      <c r="C315" t="str">
        <f>LOOKUP(A315,treatments!A:A,treatments!C:C)</f>
        <v>fish</v>
      </c>
      <c r="D315" s="6">
        <v>42257</v>
      </c>
      <c r="E315">
        <v>6</v>
      </c>
    </row>
    <row r="316" spans="1:5" x14ac:dyDescent="0.25">
      <c r="A316">
        <v>13</v>
      </c>
      <c r="B316">
        <f>LOOKUP(A316,treatments!A:A,treatments!B:B)</f>
        <v>60</v>
      </c>
      <c r="C316" t="str">
        <f>LOOKUP(A316,treatments!A:A,treatments!C:C)</f>
        <v>fish</v>
      </c>
      <c r="D316" s="6">
        <v>42257</v>
      </c>
      <c r="E316">
        <v>16</v>
      </c>
    </row>
    <row r="317" spans="1:5" x14ac:dyDescent="0.25">
      <c r="A317">
        <v>13</v>
      </c>
      <c r="B317">
        <f>LOOKUP(A317,treatments!A:A,treatments!B:B)</f>
        <v>60</v>
      </c>
      <c r="C317" t="str">
        <f>LOOKUP(A317,treatments!A:A,treatments!C:C)</f>
        <v>fish</v>
      </c>
      <c r="D317" s="6">
        <v>42261</v>
      </c>
      <c r="E317">
        <v>7</v>
      </c>
    </row>
    <row r="318" spans="1:5" x14ac:dyDescent="0.25">
      <c r="A318">
        <v>13</v>
      </c>
      <c r="B318">
        <f>LOOKUP(A318,treatments!A:A,treatments!B:B)</f>
        <v>60</v>
      </c>
      <c r="C318" t="str">
        <f>LOOKUP(A318,treatments!A:A,treatments!C:C)</f>
        <v>fish</v>
      </c>
      <c r="D318" s="6">
        <v>42261</v>
      </c>
      <c r="E318">
        <v>6</v>
      </c>
    </row>
    <row r="319" spans="1:5" x14ac:dyDescent="0.25">
      <c r="A319">
        <v>13</v>
      </c>
      <c r="B319">
        <f>LOOKUP(A319,treatments!A:A,treatments!B:B)</f>
        <v>60</v>
      </c>
      <c r="C319" t="str">
        <f>LOOKUP(A319,treatments!A:A,treatments!C:C)</f>
        <v>fish</v>
      </c>
      <c r="D319" s="6">
        <v>42261</v>
      </c>
      <c r="E319">
        <v>11</v>
      </c>
    </row>
    <row r="320" spans="1:5" x14ac:dyDescent="0.25">
      <c r="A320">
        <v>13</v>
      </c>
      <c r="B320">
        <f>LOOKUP(A320,treatments!A:A,treatments!B:B)</f>
        <v>60</v>
      </c>
      <c r="C320" t="str">
        <f>LOOKUP(A320,treatments!A:A,treatments!C:C)</f>
        <v>fish</v>
      </c>
      <c r="D320" s="6">
        <v>42261</v>
      </c>
      <c r="E320">
        <v>9</v>
      </c>
    </row>
    <row r="321" spans="1:5" x14ac:dyDescent="0.25">
      <c r="A321">
        <v>13</v>
      </c>
      <c r="B321">
        <f>LOOKUP(A321,treatments!A:A,treatments!B:B)</f>
        <v>60</v>
      </c>
      <c r="C321" t="str">
        <f>LOOKUP(A321,treatments!A:A,treatments!C:C)</f>
        <v>fish</v>
      </c>
      <c r="D321" s="6">
        <v>42261</v>
      </c>
      <c r="E321">
        <v>16</v>
      </c>
    </row>
    <row r="322" spans="1:5" x14ac:dyDescent="0.25">
      <c r="A322">
        <v>13</v>
      </c>
      <c r="B322">
        <f>LOOKUP(A322,treatments!A:A,treatments!B:B)</f>
        <v>60</v>
      </c>
      <c r="C322" t="str">
        <f>LOOKUP(A322,treatments!A:A,treatments!C:C)</f>
        <v>fish</v>
      </c>
      <c r="D322" s="6">
        <v>42261</v>
      </c>
      <c r="E322">
        <v>3</v>
      </c>
    </row>
    <row r="323" spans="1:5" x14ac:dyDescent="0.25">
      <c r="A323">
        <v>13</v>
      </c>
      <c r="B323">
        <f>LOOKUP(A323,treatments!A:A,treatments!B:B)</f>
        <v>60</v>
      </c>
      <c r="C323" t="str">
        <f>LOOKUP(A323,treatments!A:A,treatments!C:C)</f>
        <v>fish</v>
      </c>
      <c r="D323" s="6">
        <v>42261</v>
      </c>
      <c r="E323">
        <v>6</v>
      </c>
    </row>
    <row r="324" spans="1:5" x14ac:dyDescent="0.25">
      <c r="A324">
        <v>13</v>
      </c>
      <c r="B324">
        <f>LOOKUP(A324,treatments!A:A,treatments!B:B)</f>
        <v>60</v>
      </c>
      <c r="C324" t="str">
        <f>LOOKUP(A324,treatments!A:A,treatments!C:C)</f>
        <v>fish</v>
      </c>
      <c r="D324" s="6">
        <v>42261</v>
      </c>
      <c r="E324">
        <v>12</v>
      </c>
    </row>
    <row r="325" spans="1:5" x14ac:dyDescent="0.25">
      <c r="A325">
        <v>13</v>
      </c>
      <c r="B325">
        <f>LOOKUP(A325,treatments!A:A,treatments!B:B)</f>
        <v>60</v>
      </c>
      <c r="C325" t="str">
        <f>LOOKUP(A325,treatments!A:A,treatments!C:C)</f>
        <v>fish</v>
      </c>
      <c r="D325" s="6">
        <v>42261</v>
      </c>
      <c r="E325">
        <v>14</v>
      </c>
    </row>
    <row r="326" spans="1:5" x14ac:dyDescent="0.25">
      <c r="A326">
        <v>13</v>
      </c>
      <c r="B326">
        <f>LOOKUP(A326,treatments!A:A,treatments!B:B)</f>
        <v>60</v>
      </c>
      <c r="C326" t="str">
        <f>LOOKUP(A326,treatments!A:A,treatments!C:C)</f>
        <v>fish</v>
      </c>
      <c r="D326" s="6">
        <v>42261</v>
      </c>
      <c r="E326">
        <v>19</v>
      </c>
    </row>
    <row r="327" spans="1:5" x14ac:dyDescent="0.25">
      <c r="A327">
        <v>13</v>
      </c>
      <c r="B327">
        <f>LOOKUP(A327,treatments!A:A,treatments!B:B)</f>
        <v>60</v>
      </c>
      <c r="C327" t="str">
        <f>LOOKUP(A327,treatments!A:A,treatments!C:C)</f>
        <v>fish</v>
      </c>
      <c r="D327" s="6">
        <v>42261</v>
      </c>
      <c r="E327">
        <v>17</v>
      </c>
    </row>
    <row r="328" spans="1:5" x14ac:dyDescent="0.25">
      <c r="A328">
        <v>14</v>
      </c>
      <c r="B328">
        <f>LOOKUP(A328,treatments!A:A,treatments!B:B)</f>
        <v>30</v>
      </c>
      <c r="C328" t="str">
        <f>LOOKUP(A328,treatments!A:A,treatments!C:C)</f>
        <v>fish</v>
      </c>
      <c r="D328" s="6">
        <v>42257</v>
      </c>
      <c r="E328">
        <v>10</v>
      </c>
    </row>
    <row r="329" spans="1:5" x14ac:dyDescent="0.25">
      <c r="A329">
        <v>14</v>
      </c>
      <c r="B329">
        <f>LOOKUP(A329,treatments!A:A,treatments!B:B)</f>
        <v>30</v>
      </c>
      <c r="C329" t="str">
        <f>LOOKUP(A329,treatments!A:A,treatments!C:C)</f>
        <v>fish</v>
      </c>
      <c r="D329" s="6">
        <v>42257</v>
      </c>
      <c r="E329">
        <v>10</v>
      </c>
    </row>
    <row r="330" spans="1:5" x14ac:dyDescent="0.25">
      <c r="A330">
        <v>14</v>
      </c>
      <c r="B330">
        <f>LOOKUP(A330,treatments!A:A,treatments!B:B)</f>
        <v>30</v>
      </c>
      <c r="C330" t="str">
        <f>LOOKUP(A330,treatments!A:A,treatments!C:C)</f>
        <v>fish</v>
      </c>
      <c r="D330" s="6">
        <v>42257</v>
      </c>
      <c r="E330">
        <v>5</v>
      </c>
    </row>
    <row r="331" spans="1:5" x14ac:dyDescent="0.25">
      <c r="A331">
        <v>14</v>
      </c>
      <c r="B331">
        <f>LOOKUP(A331,treatments!A:A,treatments!B:B)</f>
        <v>30</v>
      </c>
      <c r="C331" t="str">
        <f>LOOKUP(A331,treatments!A:A,treatments!C:C)</f>
        <v>fish</v>
      </c>
      <c r="D331" s="6">
        <v>42257</v>
      </c>
      <c r="E331">
        <v>11</v>
      </c>
    </row>
    <row r="332" spans="1:5" x14ac:dyDescent="0.25">
      <c r="A332">
        <v>14</v>
      </c>
      <c r="B332">
        <f>LOOKUP(A332,treatments!A:A,treatments!B:B)</f>
        <v>30</v>
      </c>
      <c r="C332" t="str">
        <f>LOOKUP(A332,treatments!A:A,treatments!C:C)</f>
        <v>fish</v>
      </c>
      <c r="D332" s="6">
        <v>42257</v>
      </c>
      <c r="E332">
        <v>11</v>
      </c>
    </row>
    <row r="333" spans="1:5" x14ac:dyDescent="0.25">
      <c r="A333">
        <v>14</v>
      </c>
      <c r="B333">
        <f>LOOKUP(A333,treatments!A:A,treatments!B:B)</f>
        <v>30</v>
      </c>
      <c r="C333" t="str">
        <f>LOOKUP(A333,treatments!A:A,treatments!C:C)</f>
        <v>fish</v>
      </c>
      <c r="D333" s="6">
        <v>42257</v>
      </c>
      <c r="E333">
        <v>10</v>
      </c>
    </row>
    <row r="334" spans="1:5" x14ac:dyDescent="0.25">
      <c r="A334">
        <v>14</v>
      </c>
      <c r="B334">
        <f>LOOKUP(A334,treatments!A:A,treatments!B:B)</f>
        <v>30</v>
      </c>
      <c r="C334" t="str">
        <f>LOOKUP(A334,treatments!A:A,treatments!C:C)</f>
        <v>fish</v>
      </c>
      <c r="D334" s="6">
        <v>42257</v>
      </c>
      <c r="E334">
        <v>10</v>
      </c>
    </row>
    <row r="335" spans="1:5" x14ac:dyDescent="0.25">
      <c r="A335">
        <v>14</v>
      </c>
      <c r="B335">
        <f>LOOKUP(A335,treatments!A:A,treatments!B:B)</f>
        <v>30</v>
      </c>
      <c r="C335" t="str">
        <f>LOOKUP(A335,treatments!A:A,treatments!C:C)</f>
        <v>fish</v>
      </c>
      <c r="D335" s="6">
        <v>42257</v>
      </c>
      <c r="E335">
        <v>8</v>
      </c>
    </row>
    <row r="336" spans="1:5" x14ac:dyDescent="0.25">
      <c r="A336">
        <v>14</v>
      </c>
      <c r="B336">
        <f>LOOKUP(A336,treatments!A:A,treatments!B:B)</f>
        <v>30</v>
      </c>
      <c r="C336" t="str">
        <f>LOOKUP(A336,treatments!A:A,treatments!C:C)</f>
        <v>fish</v>
      </c>
      <c r="D336" s="6">
        <v>42257</v>
      </c>
      <c r="E336">
        <v>13</v>
      </c>
    </row>
    <row r="337" spans="1:5" x14ac:dyDescent="0.25">
      <c r="A337">
        <v>14</v>
      </c>
      <c r="B337">
        <f>LOOKUP(A337,treatments!A:A,treatments!B:B)</f>
        <v>30</v>
      </c>
      <c r="C337" t="str">
        <f>LOOKUP(A337,treatments!A:A,treatments!C:C)</f>
        <v>fish</v>
      </c>
      <c r="D337" s="6">
        <v>42257</v>
      </c>
      <c r="E337">
        <v>0</v>
      </c>
    </row>
    <row r="338" spans="1:5" x14ac:dyDescent="0.25">
      <c r="A338">
        <v>14</v>
      </c>
      <c r="B338">
        <f>LOOKUP(A338,treatments!A:A,treatments!B:B)</f>
        <v>30</v>
      </c>
      <c r="C338" t="str">
        <f>LOOKUP(A338,treatments!A:A,treatments!C:C)</f>
        <v>fish</v>
      </c>
      <c r="D338" s="6">
        <v>42261</v>
      </c>
      <c r="E338">
        <v>9</v>
      </c>
    </row>
    <row r="339" spans="1:5" x14ac:dyDescent="0.25">
      <c r="A339">
        <v>14</v>
      </c>
      <c r="B339">
        <f>LOOKUP(A339,treatments!A:A,treatments!B:B)</f>
        <v>30</v>
      </c>
      <c r="C339" t="str">
        <f>LOOKUP(A339,treatments!A:A,treatments!C:C)</f>
        <v>fish</v>
      </c>
      <c r="D339" s="6">
        <v>42261</v>
      </c>
      <c r="E339">
        <v>10</v>
      </c>
    </row>
    <row r="340" spans="1:5" x14ac:dyDescent="0.25">
      <c r="A340">
        <v>14</v>
      </c>
      <c r="B340">
        <f>LOOKUP(A340,treatments!A:A,treatments!B:B)</f>
        <v>30</v>
      </c>
      <c r="C340" t="str">
        <f>LOOKUP(A340,treatments!A:A,treatments!C:C)</f>
        <v>fish</v>
      </c>
      <c r="D340" s="6">
        <v>42261</v>
      </c>
      <c r="E340">
        <v>7</v>
      </c>
    </row>
    <row r="341" spans="1:5" x14ac:dyDescent="0.25">
      <c r="A341">
        <v>14</v>
      </c>
      <c r="B341">
        <f>LOOKUP(A341,treatments!A:A,treatments!B:B)</f>
        <v>30</v>
      </c>
      <c r="C341" t="str">
        <f>LOOKUP(A341,treatments!A:A,treatments!C:C)</f>
        <v>fish</v>
      </c>
      <c r="D341" s="6">
        <v>42261</v>
      </c>
      <c r="E341">
        <v>9</v>
      </c>
    </row>
    <row r="342" spans="1:5" x14ac:dyDescent="0.25">
      <c r="A342">
        <v>14</v>
      </c>
      <c r="B342">
        <f>LOOKUP(A342,treatments!A:A,treatments!B:B)</f>
        <v>30</v>
      </c>
      <c r="C342" t="str">
        <f>LOOKUP(A342,treatments!A:A,treatments!C:C)</f>
        <v>fish</v>
      </c>
      <c r="D342" s="6">
        <v>42261</v>
      </c>
      <c r="E342">
        <v>9</v>
      </c>
    </row>
    <row r="343" spans="1:5" x14ac:dyDescent="0.25">
      <c r="A343">
        <v>14</v>
      </c>
      <c r="B343">
        <f>LOOKUP(A343,treatments!A:A,treatments!B:B)</f>
        <v>30</v>
      </c>
      <c r="C343" t="str">
        <f>LOOKUP(A343,treatments!A:A,treatments!C:C)</f>
        <v>fish</v>
      </c>
      <c r="D343" s="6">
        <v>42261</v>
      </c>
      <c r="E343">
        <v>13</v>
      </c>
    </row>
    <row r="344" spans="1:5" x14ac:dyDescent="0.25">
      <c r="A344">
        <v>14</v>
      </c>
      <c r="B344">
        <f>LOOKUP(A344,treatments!A:A,treatments!B:B)</f>
        <v>30</v>
      </c>
      <c r="C344" t="str">
        <f>LOOKUP(A344,treatments!A:A,treatments!C:C)</f>
        <v>fish</v>
      </c>
      <c r="D344" s="6">
        <v>42261</v>
      </c>
      <c r="E344">
        <v>7</v>
      </c>
    </row>
    <row r="345" spans="1:5" x14ac:dyDescent="0.25">
      <c r="A345">
        <v>14</v>
      </c>
      <c r="B345">
        <f>LOOKUP(A345,treatments!A:A,treatments!B:B)</f>
        <v>30</v>
      </c>
      <c r="C345" t="str">
        <f>LOOKUP(A345,treatments!A:A,treatments!C:C)</f>
        <v>fish</v>
      </c>
      <c r="D345" s="6">
        <v>42261</v>
      </c>
      <c r="E345">
        <v>4</v>
      </c>
    </row>
    <row r="346" spans="1:5" x14ac:dyDescent="0.25">
      <c r="A346">
        <v>15</v>
      </c>
      <c r="B346">
        <f>LOOKUP(A346,treatments!A:A,treatments!B:B)</f>
        <v>30</v>
      </c>
      <c r="C346" t="str">
        <f>LOOKUP(A346,treatments!A:A,treatments!C:C)</f>
        <v>fish</v>
      </c>
      <c r="D346" s="6">
        <v>42257</v>
      </c>
      <c r="E346">
        <v>12</v>
      </c>
    </row>
    <row r="347" spans="1:5" x14ac:dyDescent="0.25">
      <c r="A347">
        <v>15</v>
      </c>
      <c r="B347">
        <f>LOOKUP(A347,treatments!A:A,treatments!B:B)</f>
        <v>30</v>
      </c>
      <c r="C347" t="str">
        <f>LOOKUP(A347,treatments!A:A,treatments!C:C)</f>
        <v>fish</v>
      </c>
      <c r="D347" s="6">
        <v>42257</v>
      </c>
      <c r="E347">
        <v>8</v>
      </c>
    </row>
    <row r="348" spans="1:5" x14ac:dyDescent="0.25">
      <c r="A348">
        <v>15</v>
      </c>
      <c r="B348">
        <f>LOOKUP(A348,treatments!A:A,treatments!B:B)</f>
        <v>30</v>
      </c>
      <c r="C348" t="str">
        <f>LOOKUP(A348,treatments!A:A,treatments!C:C)</f>
        <v>fish</v>
      </c>
      <c r="D348" s="6">
        <v>42257</v>
      </c>
      <c r="E348">
        <v>9</v>
      </c>
    </row>
    <row r="349" spans="1:5" x14ac:dyDescent="0.25">
      <c r="A349">
        <v>15</v>
      </c>
      <c r="B349">
        <f>LOOKUP(A349,treatments!A:A,treatments!B:B)</f>
        <v>30</v>
      </c>
      <c r="C349" t="str">
        <f>LOOKUP(A349,treatments!A:A,treatments!C:C)</f>
        <v>fish</v>
      </c>
      <c r="D349" s="6">
        <v>42257</v>
      </c>
      <c r="E349">
        <v>9</v>
      </c>
    </row>
    <row r="350" spans="1:5" x14ac:dyDescent="0.25">
      <c r="A350">
        <v>15</v>
      </c>
      <c r="B350">
        <f>LOOKUP(A350,treatments!A:A,treatments!B:B)</f>
        <v>30</v>
      </c>
      <c r="C350" t="str">
        <f>LOOKUP(A350,treatments!A:A,treatments!C:C)</f>
        <v>fish</v>
      </c>
      <c r="D350" s="6">
        <v>42257</v>
      </c>
      <c r="E350">
        <v>9</v>
      </c>
    </row>
    <row r="351" spans="1:5" x14ac:dyDescent="0.25">
      <c r="A351">
        <v>15</v>
      </c>
      <c r="B351">
        <f>LOOKUP(A351,treatments!A:A,treatments!B:B)</f>
        <v>30</v>
      </c>
      <c r="C351" t="str">
        <f>LOOKUP(A351,treatments!A:A,treatments!C:C)</f>
        <v>fish</v>
      </c>
      <c r="D351" s="6">
        <v>42257</v>
      </c>
      <c r="E351">
        <v>12</v>
      </c>
    </row>
    <row r="352" spans="1:5" x14ac:dyDescent="0.25">
      <c r="A352">
        <v>15</v>
      </c>
      <c r="B352">
        <f>LOOKUP(A352,treatments!A:A,treatments!B:B)</f>
        <v>30</v>
      </c>
      <c r="C352" t="str">
        <f>LOOKUP(A352,treatments!A:A,treatments!C:C)</f>
        <v>fish</v>
      </c>
      <c r="D352" s="6">
        <v>42257</v>
      </c>
      <c r="E352">
        <v>0</v>
      </c>
    </row>
    <row r="353" spans="1:5" x14ac:dyDescent="0.25">
      <c r="A353">
        <v>15</v>
      </c>
      <c r="B353">
        <f>LOOKUP(A353,treatments!A:A,treatments!B:B)</f>
        <v>30</v>
      </c>
      <c r="C353" t="str">
        <f>LOOKUP(A353,treatments!A:A,treatments!C:C)</f>
        <v>fish</v>
      </c>
      <c r="D353" s="6">
        <v>42257</v>
      </c>
      <c r="E353">
        <v>0</v>
      </c>
    </row>
    <row r="354" spans="1:5" x14ac:dyDescent="0.25">
      <c r="A354">
        <v>15</v>
      </c>
      <c r="B354">
        <f>LOOKUP(A354,treatments!A:A,treatments!B:B)</f>
        <v>30</v>
      </c>
      <c r="C354" t="str">
        <f>LOOKUP(A354,treatments!A:A,treatments!C:C)</f>
        <v>fish</v>
      </c>
      <c r="D354" s="6">
        <v>42257</v>
      </c>
      <c r="E354">
        <v>8</v>
      </c>
    </row>
    <row r="355" spans="1:5" x14ac:dyDescent="0.25">
      <c r="A355">
        <v>15</v>
      </c>
      <c r="B355">
        <f>LOOKUP(A355,treatments!A:A,treatments!B:B)</f>
        <v>30</v>
      </c>
      <c r="C355" t="str">
        <f>LOOKUP(A355,treatments!A:A,treatments!C:C)</f>
        <v>fish</v>
      </c>
      <c r="D355" s="6">
        <v>42257</v>
      </c>
      <c r="E355">
        <v>12</v>
      </c>
    </row>
    <row r="356" spans="1:5" x14ac:dyDescent="0.25">
      <c r="A356">
        <v>15</v>
      </c>
      <c r="B356">
        <f>LOOKUP(A356,treatments!A:A,treatments!B:B)</f>
        <v>30</v>
      </c>
      <c r="C356" t="str">
        <f>LOOKUP(A356,treatments!A:A,treatments!C:C)</f>
        <v>fish</v>
      </c>
      <c r="D356" s="6">
        <v>42257</v>
      </c>
      <c r="E356">
        <v>20</v>
      </c>
    </row>
    <row r="357" spans="1:5" x14ac:dyDescent="0.25">
      <c r="A357">
        <v>15</v>
      </c>
      <c r="B357">
        <f>LOOKUP(A357,treatments!A:A,treatments!B:B)</f>
        <v>30</v>
      </c>
      <c r="C357" t="str">
        <f>LOOKUP(A357,treatments!A:A,treatments!C:C)</f>
        <v>fish</v>
      </c>
      <c r="D357" s="6">
        <v>42257</v>
      </c>
      <c r="E357">
        <v>9</v>
      </c>
    </row>
    <row r="358" spans="1:5" x14ac:dyDescent="0.25">
      <c r="A358">
        <v>15</v>
      </c>
      <c r="B358">
        <f>LOOKUP(A358,treatments!A:A,treatments!B:B)</f>
        <v>30</v>
      </c>
      <c r="C358" t="str">
        <f>LOOKUP(A358,treatments!A:A,treatments!C:C)</f>
        <v>fish</v>
      </c>
      <c r="D358" s="6">
        <v>42257</v>
      </c>
      <c r="E358">
        <v>3</v>
      </c>
    </row>
    <row r="359" spans="1:5" x14ac:dyDescent="0.25">
      <c r="A359">
        <v>15</v>
      </c>
      <c r="B359">
        <f>LOOKUP(A359,treatments!A:A,treatments!B:B)</f>
        <v>30</v>
      </c>
      <c r="C359" t="str">
        <f>LOOKUP(A359,treatments!A:A,treatments!C:C)</f>
        <v>fish</v>
      </c>
      <c r="D359" s="6">
        <v>42257</v>
      </c>
      <c r="E359">
        <v>13</v>
      </c>
    </row>
    <row r="360" spans="1:5" x14ac:dyDescent="0.25">
      <c r="A360">
        <v>15</v>
      </c>
      <c r="B360">
        <f>LOOKUP(A360,treatments!A:A,treatments!B:B)</f>
        <v>30</v>
      </c>
      <c r="C360" t="str">
        <f>LOOKUP(A360,treatments!A:A,treatments!C:C)</f>
        <v>fish</v>
      </c>
      <c r="D360" s="6">
        <v>42257</v>
      </c>
      <c r="E360">
        <v>13</v>
      </c>
    </row>
    <row r="361" spans="1:5" x14ac:dyDescent="0.25">
      <c r="A361">
        <v>15</v>
      </c>
      <c r="B361">
        <f>LOOKUP(A361,treatments!A:A,treatments!B:B)</f>
        <v>30</v>
      </c>
      <c r="C361" t="str">
        <f>LOOKUP(A361,treatments!A:A,treatments!C:C)</f>
        <v>fish</v>
      </c>
      <c r="D361" s="6">
        <v>42257</v>
      </c>
      <c r="E361">
        <v>3</v>
      </c>
    </row>
    <row r="362" spans="1:5" x14ac:dyDescent="0.25">
      <c r="A362">
        <v>15</v>
      </c>
      <c r="B362">
        <f>LOOKUP(A362,treatments!A:A,treatments!B:B)</f>
        <v>30</v>
      </c>
      <c r="C362" t="str">
        <f>LOOKUP(A362,treatments!A:A,treatments!C:C)</f>
        <v>fish</v>
      </c>
      <c r="D362" s="6">
        <v>42257</v>
      </c>
      <c r="E362">
        <v>14</v>
      </c>
    </row>
    <row r="363" spans="1:5" x14ac:dyDescent="0.25">
      <c r="A363">
        <v>15</v>
      </c>
      <c r="B363">
        <f>LOOKUP(A363,treatments!A:A,treatments!B:B)</f>
        <v>30</v>
      </c>
      <c r="C363" t="str">
        <f>LOOKUP(A363,treatments!A:A,treatments!C:C)</f>
        <v>fish</v>
      </c>
      <c r="D363" s="6">
        <v>42257</v>
      </c>
      <c r="E363">
        <v>8</v>
      </c>
    </row>
    <row r="364" spans="1:5" x14ac:dyDescent="0.25">
      <c r="A364">
        <v>15</v>
      </c>
      <c r="B364">
        <f>LOOKUP(A364,treatments!A:A,treatments!B:B)</f>
        <v>30</v>
      </c>
      <c r="C364" t="str">
        <f>LOOKUP(A364,treatments!A:A,treatments!C:C)</f>
        <v>fish</v>
      </c>
      <c r="D364" s="6">
        <v>42257</v>
      </c>
      <c r="E364">
        <v>0</v>
      </c>
    </row>
    <row r="365" spans="1:5" x14ac:dyDescent="0.25">
      <c r="A365">
        <v>15</v>
      </c>
      <c r="B365">
        <f>LOOKUP(A365,treatments!A:A,treatments!B:B)</f>
        <v>30</v>
      </c>
      <c r="C365" t="str">
        <f>LOOKUP(A365,treatments!A:A,treatments!C:C)</f>
        <v>fish</v>
      </c>
      <c r="D365" s="6">
        <v>42257</v>
      </c>
      <c r="E365">
        <v>5</v>
      </c>
    </row>
    <row r="366" spans="1:5" x14ac:dyDescent="0.25">
      <c r="A366">
        <v>15</v>
      </c>
      <c r="B366">
        <f>LOOKUP(A366,treatments!A:A,treatments!B:B)</f>
        <v>30</v>
      </c>
      <c r="C366" t="str">
        <f>LOOKUP(A366,treatments!A:A,treatments!C:C)</f>
        <v>fish</v>
      </c>
      <c r="D366" s="6">
        <v>42257</v>
      </c>
      <c r="E366">
        <v>15</v>
      </c>
    </row>
    <row r="367" spans="1:5" x14ac:dyDescent="0.25">
      <c r="A367">
        <v>15</v>
      </c>
      <c r="B367">
        <f>LOOKUP(A367,treatments!A:A,treatments!B:B)</f>
        <v>30</v>
      </c>
      <c r="C367" t="str">
        <f>LOOKUP(A367,treatments!A:A,treatments!C:C)</f>
        <v>fish</v>
      </c>
      <c r="D367" s="6">
        <v>42257</v>
      </c>
      <c r="E367">
        <v>1</v>
      </c>
    </row>
    <row r="368" spans="1:5" x14ac:dyDescent="0.25">
      <c r="A368">
        <v>15</v>
      </c>
      <c r="B368">
        <f>LOOKUP(A368,treatments!A:A,treatments!B:B)</f>
        <v>30</v>
      </c>
      <c r="C368" t="str">
        <f>LOOKUP(A368,treatments!A:A,treatments!C:C)</f>
        <v>fish</v>
      </c>
      <c r="D368" s="6">
        <v>42257</v>
      </c>
      <c r="E368">
        <v>0</v>
      </c>
    </row>
    <row r="369" spans="1:5" x14ac:dyDescent="0.25">
      <c r="A369">
        <v>15</v>
      </c>
      <c r="B369">
        <f>LOOKUP(A369,treatments!A:A,treatments!B:B)</f>
        <v>30</v>
      </c>
      <c r="C369" t="str">
        <f>LOOKUP(A369,treatments!A:A,treatments!C:C)</f>
        <v>fish</v>
      </c>
      <c r="D369" s="6">
        <v>42261</v>
      </c>
      <c r="E369">
        <v>8</v>
      </c>
    </row>
    <row r="370" spans="1:5" x14ac:dyDescent="0.25">
      <c r="A370">
        <v>15</v>
      </c>
      <c r="B370">
        <f>LOOKUP(A370,treatments!A:A,treatments!B:B)</f>
        <v>30</v>
      </c>
      <c r="C370" t="str">
        <f>LOOKUP(A370,treatments!A:A,treatments!C:C)</f>
        <v>fish</v>
      </c>
      <c r="D370" s="6">
        <v>42261</v>
      </c>
      <c r="E370">
        <v>5</v>
      </c>
    </row>
    <row r="371" spans="1:5" x14ac:dyDescent="0.25">
      <c r="A371">
        <v>15</v>
      </c>
      <c r="B371">
        <f>LOOKUP(A371,treatments!A:A,treatments!B:B)</f>
        <v>30</v>
      </c>
      <c r="C371" t="str">
        <f>LOOKUP(A371,treatments!A:A,treatments!C:C)</f>
        <v>fish</v>
      </c>
      <c r="D371" s="6">
        <v>42261</v>
      </c>
      <c r="E371">
        <v>10</v>
      </c>
    </row>
    <row r="372" spans="1:5" x14ac:dyDescent="0.25">
      <c r="A372">
        <v>15</v>
      </c>
      <c r="B372">
        <f>LOOKUP(A372,treatments!A:A,treatments!B:B)</f>
        <v>30</v>
      </c>
      <c r="C372" t="str">
        <f>LOOKUP(A372,treatments!A:A,treatments!C:C)</f>
        <v>fish</v>
      </c>
      <c r="D372" s="6">
        <v>42261</v>
      </c>
      <c r="E372">
        <v>6</v>
      </c>
    </row>
    <row r="373" spans="1:5" x14ac:dyDescent="0.25">
      <c r="A373">
        <v>15</v>
      </c>
      <c r="B373">
        <f>LOOKUP(A373,treatments!A:A,treatments!B:B)</f>
        <v>30</v>
      </c>
      <c r="C373" t="str">
        <f>LOOKUP(A373,treatments!A:A,treatments!C:C)</f>
        <v>fish</v>
      </c>
      <c r="D373" s="6">
        <v>42261</v>
      </c>
      <c r="E373">
        <v>0</v>
      </c>
    </row>
    <row r="374" spans="1:5" x14ac:dyDescent="0.25">
      <c r="A374">
        <v>16</v>
      </c>
      <c r="B374">
        <f>LOOKUP(A374,treatments!A:A,treatments!B:B)</f>
        <v>30</v>
      </c>
      <c r="C374" t="str">
        <f>LOOKUP(A374,treatments!A:A,treatments!C:C)</f>
        <v>no_fish</v>
      </c>
      <c r="D374" s="6">
        <v>42261</v>
      </c>
      <c r="E374">
        <v>8</v>
      </c>
    </row>
  </sheetData>
  <sortState ref="A2:E374">
    <sortCondition ref="A2:A374"/>
    <sortCondition ref="D2:D37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7"/>
  <sheetViews>
    <sheetView workbookViewId="0"/>
  </sheetViews>
  <sheetFormatPr defaultRowHeight="15" x14ac:dyDescent="0.25"/>
  <cols>
    <col min="2" max="2" width="12.42578125" style="6" bestFit="1" customWidth="1"/>
    <col min="3" max="3" width="16.42578125" bestFit="1" customWidth="1"/>
    <col min="4" max="4" width="19" bestFit="1" customWidth="1"/>
    <col min="5" max="5" width="16.5703125" bestFit="1" customWidth="1"/>
  </cols>
  <sheetData>
    <row r="1" spans="1:7" x14ac:dyDescent="0.25">
      <c r="A1" t="s">
        <v>2</v>
      </c>
      <c r="B1" s="6" t="s">
        <v>4</v>
      </c>
      <c r="C1" t="s">
        <v>5</v>
      </c>
      <c r="D1" t="s">
        <v>6</v>
      </c>
      <c r="E1" t="s">
        <v>7</v>
      </c>
      <c r="F1" t="s">
        <v>8</v>
      </c>
      <c r="G1" t="s">
        <v>28</v>
      </c>
    </row>
    <row r="2" spans="1:7" x14ac:dyDescent="0.25">
      <c r="A2">
        <v>3</v>
      </c>
      <c r="B2" s="6">
        <v>42261</v>
      </c>
      <c r="C2">
        <v>30</v>
      </c>
      <c r="D2" t="s">
        <v>1</v>
      </c>
      <c r="E2">
        <v>0.77400000000000002</v>
      </c>
      <c r="F2">
        <v>3.5049999999999999</v>
      </c>
      <c r="G2">
        <f>E2/F2</f>
        <v>0.22082738944365193</v>
      </c>
    </row>
    <row r="3" spans="1:7" x14ac:dyDescent="0.25">
      <c r="A3">
        <v>4</v>
      </c>
      <c r="B3" s="6">
        <v>42257</v>
      </c>
      <c r="C3">
        <v>60</v>
      </c>
      <c r="D3" t="s">
        <v>1</v>
      </c>
      <c r="E3">
        <v>0.87</v>
      </c>
      <c r="F3">
        <v>3.53</v>
      </c>
      <c r="G3">
        <f t="shared" ref="G3:G66" si="0">E3/F3</f>
        <v>0.2464589235127479</v>
      </c>
    </row>
    <row r="4" spans="1:7" x14ac:dyDescent="0.25">
      <c r="A4">
        <v>4</v>
      </c>
      <c r="B4" s="6">
        <v>42257</v>
      </c>
      <c r="C4">
        <v>60</v>
      </c>
      <c r="D4" t="s">
        <v>1</v>
      </c>
      <c r="E4">
        <v>0.7</v>
      </c>
      <c r="F4">
        <v>3.36</v>
      </c>
      <c r="G4">
        <f t="shared" si="0"/>
        <v>0.20833333333333331</v>
      </c>
    </row>
    <row r="5" spans="1:7" x14ac:dyDescent="0.25">
      <c r="A5">
        <v>4</v>
      </c>
      <c r="B5" s="6">
        <v>42257</v>
      </c>
      <c r="C5">
        <v>60</v>
      </c>
      <c r="D5" t="s">
        <v>1</v>
      </c>
      <c r="E5">
        <v>0.58299999999999996</v>
      </c>
      <c r="F5">
        <v>3.33</v>
      </c>
      <c r="G5">
        <f t="shared" si="0"/>
        <v>0.17507507507507505</v>
      </c>
    </row>
    <row r="6" spans="1:7" x14ac:dyDescent="0.25">
      <c r="A6">
        <v>4</v>
      </c>
      <c r="B6" s="6">
        <v>42257</v>
      </c>
      <c r="C6">
        <v>60</v>
      </c>
      <c r="D6" t="s">
        <v>1</v>
      </c>
      <c r="E6">
        <v>0.81399999999999995</v>
      </c>
      <c r="F6">
        <v>3.5230000000000001</v>
      </c>
      <c r="G6">
        <f t="shared" si="0"/>
        <v>0.23105307976156683</v>
      </c>
    </row>
    <row r="7" spans="1:7" x14ac:dyDescent="0.25">
      <c r="A7">
        <v>4</v>
      </c>
      <c r="B7" s="6">
        <v>42257</v>
      </c>
      <c r="C7">
        <v>60</v>
      </c>
      <c r="D7" t="s">
        <v>1</v>
      </c>
      <c r="E7">
        <v>0.69599999999999995</v>
      </c>
      <c r="F7">
        <v>3.16</v>
      </c>
      <c r="G7">
        <f t="shared" si="0"/>
        <v>0.22025316455696201</v>
      </c>
    </row>
    <row r="8" spans="1:7" x14ac:dyDescent="0.25">
      <c r="A8">
        <v>4</v>
      </c>
      <c r="B8" s="6">
        <v>42257</v>
      </c>
      <c r="C8">
        <v>60</v>
      </c>
      <c r="D8" t="s">
        <v>1</v>
      </c>
      <c r="E8">
        <v>0.83299999999999996</v>
      </c>
      <c r="F8">
        <v>3.133</v>
      </c>
      <c r="G8">
        <f t="shared" si="0"/>
        <v>0.26587934886690073</v>
      </c>
    </row>
    <row r="9" spans="1:7" x14ac:dyDescent="0.25">
      <c r="A9">
        <v>4</v>
      </c>
      <c r="B9" s="6">
        <v>42257</v>
      </c>
      <c r="C9">
        <v>60</v>
      </c>
      <c r="D9" t="s">
        <v>1</v>
      </c>
      <c r="E9">
        <v>0.53900000000000003</v>
      </c>
      <c r="F9">
        <v>2.4359999999999999</v>
      </c>
      <c r="G9">
        <f t="shared" si="0"/>
        <v>0.22126436781609196</v>
      </c>
    </row>
    <row r="10" spans="1:7" x14ac:dyDescent="0.25">
      <c r="A10">
        <v>4</v>
      </c>
      <c r="B10" s="6">
        <v>42257</v>
      </c>
      <c r="C10">
        <v>60</v>
      </c>
      <c r="D10" t="s">
        <v>1</v>
      </c>
      <c r="E10">
        <v>0.48099999999999998</v>
      </c>
      <c r="F10">
        <v>2.9969999999999999</v>
      </c>
      <c r="G10">
        <f t="shared" si="0"/>
        <v>0.16049382716049382</v>
      </c>
    </row>
    <row r="11" spans="1:7" x14ac:dyDescent="0.25">
      <c r="A11">
        <v>4</v>
      </c>
      <c r="B11" s="6">
        <v>42257</v>
      </c>
      <c r="C11">
        <v>60</v>
      </c>
      <c r="D11" t="s">
        <v>1</v>
      </c>
      <c r="E11">
        <v>0.55500000000000005</v>
      </c>
      <c r="F11">
        <v>2.7639999999999998</v>
      </c>
      <c r="G11">
        <f t="shared" si="0"/>
        <v>0.20079594790159194</v>
      </c>
    </row>
    <row r="12" spans="1:7" x14ac:dyDescent="0.25">
      <c r="A12">
        <v>4</v>
      </c>
      <c r="B12" s="6">
        <v>42257</v>
      </c>
      <c r="C12">
        <v>60</v>
      </c>
      <c r="D12" t="s">
        <v>1</v>
      </c>
      <c r="E12">
        <v>0.66100000000000003</v>
      </c>
      <c r="F12">
        <v>2.859</v>
      </c>
      <c r="G12">
        <f t="shared" si="0"/>
        <v>0.23119972018188178</v>
      </c>
    </row>
    <row r="13" spans="1:7" x14ac:dyDescent="0.25">
      <c r="A13">
        <v>4</v>
      </c>
      <c r="B13" s="6">
        <v>42257</v>
      </c>
      <c r="C13">
        <v>60</v>
      </c>
      <c r="D13" t="s">
        <v>1</v>
      </c>
      <c r="E13">
        <v>0.64</v>
      </c>
      <c r="F13">
        <v>2.9180000000000001</v>
      </c>
      <c r="G13">
        <f t="shared" si="0"/>
        <v>0.21932830705962988</v>
      </c>
    </row>
    <row r="14" spans="1:7" x14ac:dyDescent="0.25">
      <c r="A14">
        <v>4</v>
      </c>
      <c r="B14" s="6">
        <v>42261</v>
      </c>
      <c r="C14">
        <v>60</v>
      </c>
      <c r="D14" t="s">
        <v>1</v>
      </c>
      <c r="E14">
        <v>0.755</v>
      </c>
      <c r="F14">
        <v>3.335</v>
      </c>
      <c r="G14">
        <f t="shared" si="0"/>
        <v>0.22638680659670166</v>
      </c>
    </row>
    <row r="15" spans="1:7" x14ac:dyDescent="0.25">
      <c r="A15">
        <v>4</v>
      </c>
      <c r="B15" s="6">
        <v>42261</v>
      </c>
      <c r="C15">
        <v>60</v>
      </c>
      <c r="D15" t="s">
        <v>1</v>
      </c>
      <c r="E15">
        <v>0.65600000000000003</v>
      </c>
      <c r="F15">
        <v>2.3250000000000002</v>
      </c>
      <c r="G15">
        <f t="shared" si="0"/>
        <v>0.28215053763440862</v>
      </c>
    </row>
    <row r="16" spans="1:7" x14ac:dyDescent="0.25">
      <c r="A16">
        <v>4</v>
      </c>
      <c r="B16" s="6">
        <v>42261</v>
      </c>
      <c r="C16">
        <v>60</v>
      </c>
      <c r="D16" t="s">
        <v>1</v>
      </c>
      <c r="E16">
        <v>0.749</v>
      </c>
      <c r="F16">
        <v>3.7090000000000001</v>
      </c>
      <c r="G16">
        <f t="shared" si="0"/>
        <v>0.20194122404960904</v>
      </c>
    </row>
    <row r="17" spans="1:7" x14ac:dyDescent="0.25">
      <c r="A17">
        <v>4</v>
      </c>
      <c r="B17" s="6">
        <v>42261</v>
      </c>
      <c r="C17">
        <v>60</v>
      </c>
      <c r="D17" t="s">
        <v>1</v>
      </c>
      <c r="E17">
        <v>0.71099999999999997</v>
      </c>
      <c r="F17">
        <v>3.56</v>
      </c>
      <c r="G17">
        <f t="shared" si="0"/>
        <v>0.1997191011235955</v>
      </c>
    </row>
    <row r="18" spans="1:7" x14ac:dyDescent="0.25">
      <c r="A18">
        <v>4</v>
      </c>
      <c r="B18" s="6">
        <v>42261</v>
      </c>
      <c r="C18">
        <v>60</v>
      </c>
      <c r="D18" t="s">
        <v>1</v>
      </c>
      <c r="E18">
        <v>0.69899999999999995</v>
      </c>
      <c r="F18">
        <v>3.5419999999999998</v>
      </c>
      <c r="G18">
        <f t="shared" si="0"/>
        <v>0.19734613212874083</v>
      </c>
    </row>
    <row r="19" spans="1:7" x14ac:dyDescent="0.25">
      <c r="A19">
        <v>4</v>
      </c>
      <c r="B19" s="6">
        <v>42261</v>
      </c>
      <c r="C19">
        <v>60</v>
      </c>
      <c r="D19" t="s">
        <v>1</v>
      </c>
      <c r="E19">
        <v>0.55900000000000005</v>
      </c>
      <c r="F19">
        <v>3.214</v>
      </c>
      <c r="G19">
        <f t="shared" si="0"/>
        <v>0.17392657125077787</v>
      </c>
    </row>
    <row r="20" spans="1:7" x14ac:dyDescent="0.25">
      <c r="A20">
        <v>4</v>
      </c>
      <c r="B20" s="6">
        <v>42261</v>
      </c>
      <c r="C20">
        <v>60</v>
      </c>
      <c r="D20" t="s">
        <v>1</v>
      </c>
      <c r="E20">
        <v>0.83499999999999996</v>
      </c>
      <c r="F20">
        <v>2.4670000000000001</v>
      </c>
      <c r="G20">
        <f t="shared" si="0"/>
        <v>0.33846777462505062</v>
      </c>
    </row>
    <row r="21" spans="1:7" x14ac:dyDescent="0.25">
      <c r="A21">
        <v>4</v>
      </c>
      <c r="B21" s="6">
        <v>42261</v>
      </c>
      <c r="C21">
        <v>60</v>
      </c>
      <c r="D21" t="s">
        <v>1</v>
      </c>
      <c r="E21">
        <v>0.72</v>
      </c>
      <c r="F21">
        <v>2.5310000000000001</v>
      </c>
      <c r="G21">
        <f t="shared" si="0"/>
        <v>0.28447254049782694</v>
      </c>
    </row>
    <row r="22" spans="1:7" x14ac:dyDescent="0.25">
      <c r="A22">
        <v>4</v>
      </c>
      <c r="B22" s="6">
        <v>42261</v>
      </c>
      <c r="C22">
        <v>60</v>
      </c>
      <c r="D22" t="s">
        <v>1</v>
      </c>
      <c r="E22">
        <v>0.70099999999999996</v>
      </c>
      <c r="F22">
        <v>3.5419999999999998</v>
      </c>
      <c r="G22">
        <f t="shared" si="0"/>
        <v>0.19791078486730659</v>
      </c>
    </row>
    <row r="23" spans="1:7" x14ac:dyDescent="0.25">
      <c r="A23">
        <v>4</v>
      </c>
      <c r="B23" s="6">
        <v>42261</v>
      </c>
      <c r="C23">
        <v>60</v>
      </c>
      <c r="D23" t="s">
        <v>1</v>
      </c>
      <c r="E23">
        <v>0.66400000000000003</v>
      </c>
      <c r="F23">
        <v>2.359</v>
      </c>
      <c r="G23">
        <f t="shared" si="0"/>
        <v>0.281475201356507</v>
      </c>
    </row>
    <row r="24" spans="1:7" x14ac:dyDescent="0.25">
      <c r="A24">
        <v>5</v>
      </c>
      <c r="B24" s="6">
        <v>42257</v>
      </c>
      <c r="C24">
        <v>30</v>
      </c>
      <c r="D24" t="s">
        <v>1</v>
      </c>
      <c r="E24">
        <v>0.78200000000000003</v>
      </c>
      <c r="F24">
        <v>3.2959999999999998</v>
      </c>
      <c r="G24">
        <f t="shared" si="0"/>
        <v>0.23725728155339809</v>
      </c>
    </row>
    <row r="25" spans="1:7" x14ac:dyDescent="0.25">
      <c r="A25">
        <v>5</v>
      </c>
      <c r="B25" s="6">
        <v>42261</v>
      </c>
      <c r="C25">
        <v>30</v>
      </c>
      <c r="D25" t="s">
        <v>1</v>
      </c>
      <c r="E25">
        <v>0.84699999999999998</v>
      </c>
      <c r="F25">
        <v>2.1440000000000001</v>
      </c>
      <c r="G25">
        <f t="shared" si="0"/>
        <v>0.3950559701492537</v>
      </c>
    </row>
    <row r="26" spans="1:7" x14ac:dyDescent="0.25">
      <c r="A26">
        <v>5</v>
      </c>
      <c r="B26" s="6">
        <v>42261</v>
      </c>
      <c r="C26">
        <v>30</v>
      </c>
      <c r="D26" t="s">
        <v>1</v>
      </c>
      <c r="E26">
        <v>0.71199999999999997</v>
      </c>
      <c r="F26">
        <v>2.0590000000000002</v>
      </c>
      <c r="G26">
        <f t="shared" si="0"/>
        <v>0.34579893152015539</v>
      </c>
    </row>
    <row r="27" spans="1:7" x14ac:dyDescent="0.25">
      <c r="A27">
        <v>5</v>
      </c>
      <c r="B27" s="6">
        <v>42261</v>
      </c>
      <c r="C27">
        <v>30</v>
      </c>
      <c r="D27" t="s">
        <v>1</v>
      </c>
      <c r="E27">
        <v>0.71299999999999997</v>
      </c>
      <c r="F27">
        <v>2.0430000000000001</v>
      </c>
      <c r="G27">
        <f t="shared" si="0"/>
        <v>0.34899657366617715</v>
      </c>
    </row>
    <row r="28" spans="1:7" x14ac:dyDescent="0.25">
      <c r="A28">
        <v>5</v>
      </c>
      <c r="B28" s="6">
        <v>42261</v>
      </c>
      <c r="C28">
        <v>30</v>
      </c>
      <c r="D28" t="s">
        <v>1</v>
      </c>
      <c r="E28">
        <v>0.63100000000000001</v>
      </c>
      <c r="F28">
        <v>1.99</v>
      </c>
      <c r="G28">
        <f t="shared" si="0"/>
        <v>0.31708542713567839</v>
      </c>
    </row>
    <row r="29" spans="1:7" x14ac:dyDescent="0.25">
      <c r="A29">
        <v>5</v>
      </c>
      <c r="B29" s="6">
        <v>42261</v>
      </c>
      <c r="C29">
        <v>30</v>
      </c>
      <c r="D29" t="s">
        <v>1</v>
      </c>
      <c r="E29">
        <v>0.60899999999999999</v>
      </c>
      <c r="F29">
        <v>1.9590000000000001</v>
      </c>
      <c r="G29">
        <f t="shared" si="0"/>
        <v>0.3108728943338438</v>
      </c>
    </row>
    <row r="30" spans="1:7" x14ac:dyDescent="0.25">
      <c r="A30">
        <v>5</v>
      </c>
      <c r="B30" s="6">
        <v>42261</v>
      </c>
      <c r="C30">
        <v>30</v>
      </c>
      <c r="D30" t="s">
        <v>1</v>
      </c>
      <c r="E30">
        <v>0.68400000000000005</v>
      </c>
      <c r="F30">
        <v>2.23</v>
      </c>
      <c r="G30">
        <f t="shared" si="0"/>
        <v>0.30672645739910315</v>
      </c>
    </row>
    <row r="31" spans="1:7" x14ac:dyDescent="0.25">
      <c r="A31">
        <v>5</v>
      </c>
      <c r="B31" s="6">
        <v>42261</v>
      </c>
      <c r="C31">
        <v>30</v>
      </c>
      <c r="D31" t="s">
        <v>1</v>
      </c>
      <c r="E31">
        <v>0.68500000000000005</v>
      </c>
      <c r="F31">
        <v>2.8860000000000001</v>
      </c>
      <c r="G31">
        <f t="shared" si="0"/>
        <v>0.23735273735273735</v>
      </c>
    </row>
    <row r="32" spans="1:7" x14ac:dyDescent="0.25">
      <c r="A32">
        <v>6</v>
      </c>
      <c r="B32" s="6">
        <v>42257</v>
      </c>
      <c r="C32">
        <v>60</v>
      </c>
      <c r="D32" t="s">
        <v>0</v>
      </c>
      <c r="E32">
        <v>0.84699999999999998</v>
      </c>
      <c r="F32">
        <v>3.2229999999999999</v>
      </c>
      <c r="G32">
        <f t="shared" si="0"/>
        <v>0.26279863481228671</v>
      </c>
    </row>
    <row r="33" spans="1:7" x14ac:dyDescent="0.25">
      <c r="A33">
        <v>6</v>
      </c>
      <c r="B33" s="6">
        <v>42257</v>
      </c>
      <c r="C33">
        <v>60</v>
      </c>
      <c r="D33" t="s">
        <v>0</v>
      </c>
      <c r="E33">
        <v>0.83599999999999997</v>
      </c>
      <c r="F33">
        <v>3.0710000000000002</v>
      </c>
      <c r="G33">
        <f t="shared" si="0"/>
        <v>0.2722240312601758</v>
      </c>
    </row>
    <row r="34" spans="1:7" x14ac:dyDescent="0.25">
      <c r="A34">
        <v>6</v>
      </c>
      <c r="B34" s="6">
        <v>42257</v>
      </c>
      <c r="C34">
        <v>60</v>
      </c>
      <c r="D34" t="s">
        <v>0</v>
      </c>
      <c r="E34">
        <v>0.88600000000000001</v>
      </c>
      <c r="F34">
        <v>3.0230000000000001</v>
      </c>
      <c r="G34">
        <f t="shared" si="0"/>
        <v>0.29308633807476014</v>
      </c>
    </row>
    <row r="35" spans="1:7" x14ac:dyDescent="0.25">
      <c r="A35">
        <v>6</v>
      </c>
      <c r="B35" s="6">
        <v>42257</v>
      </c>
      <c r="C35">
        <v>60</v>
      </c>
      <c r="D35" t="s">
        <v>0</v>
      </c>
      <c r="E35">
        <v>1.0049999999999999</v>
      </c>
      <c r="F35">
        <v>3.2370000000000001</v>
      </c>
      <c r="G35">
        <f t="shared" si="0"/>
        <v>0.31047265987025019</v>
      </c>
    </row>
    <row r="36" spans="1:7" x14ac:dyDescent="0.25">
      <c r="A36">
        <v>6</v>
      </c>
      <c r="B36" s="6">
        <v>42257</v>
      </c>
      <c r="C36">
        <v>60</v>
      </c>
      <c r="D36" t="s">
        <v>0</v>
      </c>
      <c r="E36">
        <v>0.67100000000000004</v>
      </c>
      <c r="F36">
        <v>2.3479999999999999</v>
      </c>
      <c r="G36">
        <f t="shared" si="0"/>
        <v>0.28577512776831349</v>
      </c>
    </row>
    <row r="37" spans="1:7" x14ac:dyDescent="0.25">
      <c r="A37">
        <v>6</v>
      </c>
      <c r="B37" s="6">
        <v>42257</v>
      </c>
      <c r="C37">
        <v>60</v>
      </c>
      <c r="D37" t="s">
        <v>0</v>
      </c>
      <c r="E37">
        <v>0.98799999999999999</v>
      </c>
      <c r="F37">
        <v>3.19</v>
      </c>
      <c r="G37">
        <f t="shared" si="0"/>
        <v>0.30971786833855802</v>
      </c>
    </row>
    <row r="38" spans="1:7" x14ac:dyDescent="0.25">
      <c r="A38">
        <v>6</v>
      </c>
      <c r="B38" s="6">
        <v>42257</v>
      </c>
      <c r="C38">
        <v>60</v>
      </c>
      <c r="D38" t="s">
        <v>0</v>
      </c>
      <c r="E38">
        <v>0.41499999999999998</v>
      </c>
      <c r="F38">
        <v>3.335</v>
      </c>
      <c r="G38">
        <f t="shared" si="0"/>
        <v>0.12443778110944527</v>
      </c>
    </row>
    <row r="39" spans="1:7" x14ac:dyDescent="0.25">
      <c r="A39">
        <v>6</v>
      </c>
      <c r="B39" s="6">
        <v>42257</v>
      </c>
      <c r="C39">
        <v>60</v>
      </c>
      <c r="D39" t="s">
        <v>0</v>
      </c>
      <c r="E39">
        <v>0.58699999999999997</v>
      </c>
      <c r="F39">
        <v>3.1259999999999999</v>
      </c>
      <c r="G39">
        <f t="shared" si="0"/>
        <v>0.18777991042866282</v>
      </c>
    </row>
    <row r="40" spans="1:7" x14ac:dyDescent="0.25">
      <c r="A40">
        <v>6</v>
      </c>
      <c r="B40" s="6">
        <v>42257</v>
      </c>
      <c r="C40">
        <v>60</v>
      </c>
      <c r="D40" t="s">
        <v>0</v>
      </c>
      <c r="E40">
        <v>0.81200000000000006</v>
      </c>
      <c r="F40">
        <v>3.0880000000000001</v>
      </c>
      <c r="G40">
        <f t="shared" si="0"/>
        <v>0.26295336787564766</v>
      </c>
    </row>
    <row r="41" spans="1:7" x14ac:dyDescent="0.25">
      <c r="A41">
        <v>6</v>
      </c>
      <c r="B41" s="6">
        <v>42257</v>
      </c>
      <c r="C41">
        <v>60</v>
      </c>
      <c r="D41" t="s">
        <v>0</v>
      </c>
      <c r="E41">
        <v>0.53600000000000003</v>
      </c>
      <c r="F41">
        <v>3.238</v>
      </c>
      <c r="G41">
        <f t="shared" si="0"/>
        <v>0.16553428042001236</v>
      </c>
    </row>
    <row r="42" spans="1:7" x14ac:dyDescent="0.25">
      <c r="A42">
        <v>6</v>
      </c>
      <c r="B42" s="6">
        <v>42257</v>
      </c>
      <c r="C42">
        <v>60</v>
      </c>
      <c r="D42" t="s">
        <v>0</v>
      </c>
      <c r="E42">
        <v>0.83199999999999996</v>
      </c>
      <c r="F42">
        <v>3.1379999999999999</v>
      </c>
      <c r="G42">
        <f t="shared" si="0"/>
        <v>0.26513702995538557</v>
      </c>
    </row>
    <row r="43" spans="1:7" x14ac:dyDescent="0.25">
      <c r="A43">
        <v>6</v>
      </c>
      <c r="B43" s="6">
        <v>42261</v>
      </c>
      <c r="C43">
        <v>60</v>
      </c>
      <c r="D43" t="s">
        <v>0</v>
      </c>
      <c r="E43">
        <v>0.622</v>
      </c>
      <c r="F43">
        <v>2.629</v>
      </c>
      <c r="G43">
        <f t="shared" si="0"/>
        <v>0.23659186002282237</v>
      </c>
    </row>
    <row r="44" spans="1:7" x14ac:dyDescent="0.25">
      <c r="A44">
        <v>6</v>
      </c>
      <c r="B44" s="6">
        <v>42261</v>
      </c>
      <c r="C44">
        <v>60</v>
      </c>
      <c r="D44" t="s">
        <v>0</v>
      </c>
      <c r="E44">
        <v>0.60699999999999998</v>
      </c>
      <c r="F44">
        <v>2.919</v>
      </c>
      <c r="G44">
        <f t="shared" si="0"/>
        <v>0.20794792737238779</v>
      </c>
    </row>
    <row r="45" spans="1:7" x14ac:dyDescent="0.25">
      <c r="A45">
        <v>6</v>
      </c>
      <c r="B45" s="6">
        <v>42261</v>
      </c>
      <c r="C45">
        <v>60</v>
      </c>
      <c r="D45" t="s">
        <v>0</v>
      </c>
      <c r="E45">
        <v>0.78</v>
      </c>
      <c r="F45">
        <v>2.2120000000000002</v>
      </c>
      <c r="G45">
        <f t="shared" si="0"/>
        <v>0.35262206148282094</v>
      </c>
    </row>
    <row r="46" spans="1:7" x14ac:dyDescent="0.25">
      <c r="A46">
        <v>6</v>
      </c>
      <c r="B46" s="6">
        <v>42261</v>
      </c>
      <c r="C46">
        <v>60</v>
      </c>
      <c r="D46" t="s">
        <v>0</v>
      </c>
      <c r="E46">
        <v>0.73599999999999999</v>
      </c>
      <c r="F46">
        <v>2.125</v>
      </c>
      <c r="G46">
        <f t="shared" si="0"/>
        <v>0.34635294117647059</v>
      </c>
    </row>
    <row r="47" spans="1:7" x14ac:dyDescent="0.25">
      <c r="A47">
        <v>6</v>
      </c>
      <c r="B47" s="6">
        <v>42261</v>
      </c>
      <c r="C47">
        <v>60</v>
      </c>
      <c r="D47" t="s">
        <v>0</v>
      </c>
      <c r="E47">
        <v>0.54500000000000004</v>
      </c>
      <c r="F47">
        <v>2.4700000000000002</v>
      </c>
      <c r="G47">
        <f t="shared" si="0"/>
        <v>0.22064777327935223</v>
      </c>
    </row>
    <row r="48" spans="1:7" x14ac:dyDescent="0.25">
      <c r="A48">
        <v>6</v>
      </c>
      <c r="B48" s="6">
        <v>42261</v>
      </c>
      <c r="C48">
        <v>60</v>
      </c>
      <c r="D48" t="s">
        <v>0</v>
      </c>
      <c r="E48">
        <v>0.69099999999999995</v>
      </c>
      <c r="F48">
        <v>3.278</v>
      </c>
      <c r="G48">
        <f t="shared" si="0"/>
        <v>0.2107992678462477</v>
      </c>
    </row>
    <row r="49" spans="1:7" x14ac:dyDescent="0.25">
      <c r="A49">
        <v>6</v>
      </c>
      <c r="B49" s="6">
        <v>42261</v>
      </c>
      <c r="C49">
        <v>60</v>
      </c>
      <c r="D49" t="s">
        <v>0</v>
      </c>
      <c r="E49">
        <v>0.68400000000000005</v>
      </c>
      <c r="F49">
        <v>2.1760000000000002</v>
      </c>
      <c r="G49">
        <f t="shared" si="0"/>
        <v>0.31433823529411764</v>
      </c>
    </row>
    <row r="50" spans="1:7" x14ac:dyDescent="0.25">
      <c r="A50">
        <v>6</v>
      </c>
      <c r="B50" s="6">
        <v>42261</v>
      </c>
      <c r="C50">
        <v>60</v>
      </c>
      <c r="D50" t="s">
        <v>0</v>
      </c>
      <c r="E50">
        <v>0.434</v>
      </c>
      <c r="F50">
        <v>1.911</v>
      </c>
      <c r="G50">
        <f t="shared" si="0"/>
        <v>0.2271062271062271</v>
      </c>
    </row>
    <row r="51" spans="1:7" x14ac:dyDescent="0.25">
      <c r="A51">
        <v>7</v>
      </c>
      <c r="B51" s="6">
        <v>42257</v>
      </c>
      <c r="C51">
        <v>60</v>
      </c>
      <c r="D51" t="s">
        <v>1</v>
      </c>
      <c r="E51">
        <v>0.67</v>
      </c>
      <c r="F51">
        <v>2.3319999999999999</v>
      </c>
      <c r="G51">
        <f t="shared" si="0"/>
        <v>0.28730703259005147</v>
      </c>
    </row>
    <row r="52" spans="1:7" x14ac:dyDescent="0.25">
      <c r="A52">
        <v>7</v>
      </c>
      <c r="B52" s="6">
        <v>42257</v>
      </c>
      <c r="C52">
        <v>60</v>
      </c>
      <c r="D52" t="s">
        <v>1</v>
      </c>
      <c r="E52">
        <v>0.30599999999999999</v>
      </c>
      <c r="F52">
        <v>3.714</v>
      </c>
      <c r="G52">
        <f t="shared" si="0"/>
        <v>8.2390953150242321E-2</v>
      </c>
    </row>
    <row r="53" spans="1:7" x14ac:dyDescent="0.25">
      <c r="A53">
        <v>7</v>
      </c>
      <c r="B53" s="6">
        <v>42257</v>
      </c>
      <c r="C53">
        <v>60</v>
      </c>
      <c r="D53" t="s">
        <v>1</v>
      </c>
      <c r="E53">
        <v>0.71099999999999997</v>
      </c>
      <c r="F53">
        <v>3.633</v>
      </c>
      <c r="G53">
        <f t="shared" si="0"/>
        <v>0.19570602807597026</v>
      </c>
    </row>
    <row r="54" spans="1:7" x14ac:dyDescent="0.25">
      <c r="A54">
        <v>7</v>
      </c>
      <c r="B54" s="6">
        <v>42257</v>
      </c>
      <c r="C54">
        <v>60</v>
      </c>
      <c r="D54" t="s">
        <v>1</v>
      </c>
      <c r="E54">
        <v>0.55100000000000005</v>
      </c>
      <c r="F54">
        <v>3.0070000000000001</v>
      </c>
      <c r="G54">
        <f t="shared" si="0"/>
        <v>0.18323910874625873</v>
      </c>
    </row>
    <row r="55" spans="1:7" x14ac:dyDescent="0.25">
      <c r="A55">
        <v>7</v>
      </c>
      <c r="B55" s="6">
        <v>42257</v>
      </c>
      <c r="C55">
        <v>60</v>
      </c>
      <c r="D55" t="s">
        <v>1</v>
      </c>
      <c r="E55">
        <v>0.41699999999999998</v>
      </c>
      <c r="F55">
        <v>3.153</v>
      </c>
      <c r="G55">
        <f t="shared" si="0"/>
        <v>0.13225499524262607</v>
      </c>
    </row>
    <row r="56" spans="1:7" x14ac:dyDescent="0.25">
      <c r="A56">
        <v>7</v>
      </c>
      <c r="B56" s="6">
        <v>42257</v>
      </c>
      <c r="C56">
        <v>60</v>
      </c>
      <c r="D56" t="s">
        <v>1</v>
      </c>
      <c r="E56">
        <v>0.58299999999999996</v>
      </c>
      <c r="F56">
        <v>2.569</v>
      </c>
      <c r="G56">
        <f t="shared" si="0"/>
        <v>0.22693655118723238</v>
      </c>
    </row>
    <row r="57" spans="1:7" x14ac:dyDescent="0.25">
      <c r="A57">
        <v>7</v>
      </c>
      <c r="B57" s="6">
        <v>42257</v>
      </c>
      <c r="C57">
        <v>60</v>
      </c>
      <c r="D57" t="s">
        <v>1</v>
      </c>
      <c r="E57">
        <v>0.77500000000000002</v>
      </c>
      <c r="F57">
        <v>3.4630000000000001</v>
      </c>
      <c r="G57">
        <f t="shared" si="0"/>
        <v>0.22379439792087785</v>
      </c>
    </row>
    <row r="58" spans="1:7" x14ac:dyDescent="0.25">
      <c r="A58">
        <v>7</v>
      </c>
      <c r="B58" s="6">
        <v>42257</v>
      </c>
      <c r="C58">
        <v>60</v>
      </c>
      <c r="D58" t="s">
        <v>1</v>
      </c>
      <c r="E58">
        <v>0.73399999999999999</v>
      </c>
      <c r="F58">
        <v>3.42</v>
      </c>
      <c r="G58">
        <f t="shared" si="0"/>
        <v>0.21461988304093568</v>
      </c>
    </row>
    <row r="59" spans="1:7" x14ac:dyDescent="0.25">
      <c r="A59">
        <v>7</v>
      </c>
      <c r="B59" s="6">
        <v>42257</v>
      </c>
      <c r="C59">
        <v>60</v>
      </c>
      <c r="D59" t="s">
        <v>1</v>
      </c>
      <c r="E59">
        <v>0.55600000000000005</v>
      </c>
      <c r="F59">
        <v>2.7469999999999999</v>
      </c>
      <c r="G59">
        <f t="shared" si="0"/>
        <v>0.20240262104113582</v>
      </c>
    </row>
    <row r="60" spans="1:7" x14ac:dyDescent="0.25">
      <c r="A60">
        <v>7</v>
      </c>
      <c r="B60" s="6">
        <v>42257</v>
      </c>
      <c r="C60">
        <v>60</v>
      </c>
      <c r="D60" t="s">
        <v>1</v>
      </c>
      <c r="E60">
        <v>0.61199999999999999</v>
      </c>
      <c r="F60">
        <v>3.3839999999999999</v>
      </c>
      <c r="G60">
        <f t="shared" si="0"/>
        <v>0.18085106382978725</v>
      </c>
    </row>
    <row r="61" spans="1:7" x14ac:dyDescent="0.25">
      <c r="A61">
        <v>7</v>
      </c>
      <c r="B61" s="6">
        <v>42261</v>
      </c>
      <c r="C61">
        <v>60</v>
      </c>
      <c r="D61" t="s">
        <v>1</v>
      </c>
      <c r="E61">
        <v>0.64600000000000002</v>
      </c>
      <c r="F61">
        <v>2.3159999999999998</v>
      </c>
      <c r="G61">
        <f t="shared" si="0"/>
        <v>0.27892918825561314</v>
      </c>
    </row>
    <row r="62" spans="1:7" x14ac:dyDescent="0.25">
      <c r="A62">
        <v>7</v>
      </c>
      <c r="B62" s="6">
        <v>42261</v>
      </c>
      <c r="C62">
        <v>60</v>
      </c>
      <c r="D62" t="s">
        <v>1</v>
      </c>
      <c r="E62">
        <v>0.66300000000000003</v>
      </c>
      <c r="F62">
        <v>2.512</v>
      </c>
      <c r="G62">
        <f t="shared" si="0"/>
        <v>0.26393312101910832</v>
      </c>
    </row>
    <row r="63" spans="1:7" x14ac:dyDescent="0.25">
      <c r="A63">
        <v>7</v>
      </c>
      <c r="B63" s="6">
        <v>42261</v>
      </c>
      <c r="C63">
        <v>60</v>
      </c>
      <c r="D63" t="s">
        <v>1</v>
      </c>
      <c r="E63">
        <v>0.82599999999999996</v>
      </c>
      <c r="F63">
        <v>3.4620000000000002</v>
      </c>
      <c r="G63">
        <f t="shared" si="0"/>
        <v>0.23859041016753318</v>
      </c>
    </row>
    <row r="64" spans="1:7" x14ac:dyDescent="0.25">
      <c r="A64">
        <v>7</v>
      </c>
      <c r="B64" s="6">
        <v>42261</v>
      </c>
      <c r="C64">
        <v>60</v>
      </c>
      <c r="D64" t="s">
        <v>1</v>
      </c>
      <c r="E64">
        <v>0.68100000000000005</v>
      </c>
      <c r="F64">
        <v>2.5670000000000002</v>
      </c>
      <c r="G64">
        <f t="shared" si="0"/>
        <v>0.26529022204908453</v>
      </c>
    </row>
    <row r="65" spans="1:7" x14ac:dyDescent="0.25">
      <c r="A65">
        <v>7</v>
      </c>
      <c r="B65" s="6">
        <v>42261</v>
      </c>
      <c r="C65">
        <v>60</v>
      </c>
      <c r="D65" t="s">
        <v>1</v>
      </c>
      <c r="E65">
        <v>0.81100000000000005</v>
      </c>
      <c r="F65">
        <v>2.6850000000000001</v>
      </c>
      <c r="G65">
        <f t="shared" si="0"/>
        <v>0.30204841713221603</v>
      </c>
    </row>
    <row r="66" spans="1:7" x14ac:dyDescent="0.25">
      <c r="A66">
        <v>7</v>
      </c>
      <c r="B66" s="6">
        <v>42261</v>
      </c>
      <c r="C66">
        <v>60</v>
      </c>
      <c r="D66" t="s">
        <v>1</v>
      </c>
      <c r="E66">
        <v>0.753</v>
      </c>
      <c r="F66">
        <v>3.69</v>
      </c>
      <c r="G66">
        <f t="shared" si="0"/>
        <v>0.20406504065040651</v>
      </c>
    </row>
    <row r="67" spans="1:7" x14ac:dyDescent="0.25">
      <c r="A67">
        <v>7</v>
      </c>
      <c r="B67" s="6">
        <v>42261</v>
      </c>
      <c r="C67">
        <v>60</v>
      </c>
      <c r="D67" t="s">
        <v>1</v>
      </c>
      <c r="E67">
        <v>0.625</v>
      </c>
      <c r="F67">
        <v>3.2959999999999998</v>
      </c>
      <c r="G67">
        <f t="shared" ref="G67:G130" si="1">E67/F67</f>
        <v>0.189623786407767</v>
      </c>
    </row>
    <row r="68" spans="1:7" x14ac:dyDescent="0.25">
      <c r="A68">
        <v>7</v>
      </c>
      <c r="B68" s="6">
        <v>42261</v>
      </c>
      <c r="C68">
        <v>60</v>
      </c>
      <c r="D68" t="s">
        <v>1</v>
      </c>
      <c r="E68">
        <v>0.63600000000000001</v>
      </c>
      <c r="F68">
        <v>2.6150000000000002</v>
      </c>
      <c r="G68">
        <f t="shared" si="1"/>
        <v>0.24321223709369022</v>
      </c>
    </row>
    <row r="69" spans="1:7" x14ac:dyDescent="0.25">
      <c r="A69">
        <v>7</v>
      </c>
      <c r="B69" s="6">
        <v>42261</v>
      </c>
      <c r="C69">
        <v>60</v>
      </c>
      <c r="D69" t="s">
        <v>1</v>
      </c>
      <c r="E69">
        <v>0.75600000000000001</v>
      </c>
      <c r="F69">
        <v>2.9049999999999998</v>
      </c>
      <c r="G69">
        <f t="shared" si="1"/>
        <v>0.26024096385542173</v>
      </c>
    </row>
    <row r="70" spans="1:7" x14ac:dyDescent="0.25">
      <c r="A70">
        <v>7</v>
      </c>
      <c r="B70" s="6">
        <v>42261</v>
      </c>
      <c r="C70">
        <v>60</v>
      </c>
      <c r="D70" t="s">
        <v>1</v>
      </c>
      <c r="E70">
        <v>0.67800000000000005</v>
      </c>
      <c r="F70">
        <v>2.5830000000000002</v>
      </c>
      <c r="G70">
        <f t="shared" si="1"/>
        <v>0.26248548199767713</v>
      </c>
    </row>
    <row r="71" spans="1:7" x14ac:dyDescent="0.25">
      <c r="A71">
        <v>8</v>
      </c>
      <c r="B71" s="6">
        <v>42257</v>
      </c>
      <c r="C71">
        <v>60</v>
      </c>
      <c r="D71" t="s">
        <v>0</v>
      </c>
      <c r="E71">
        <v>0.68200000000000005</v>
      </c>
      <c r="F71">
        <v>3.2690000000000001</v>
      </c>
      <c r="G71">
        <f t="shared" si="1"/>
        <v>0.20862649128173755</v>
      </c>
    </row>
    <row r="72" spans="1:7" x14ac:dyDescent="0.25">
      <c r="A72">
        <v>8</v>
      </c>
      <c r="B72" s="6">
        <v>42257</v>
      </c>
      <c r="C72">
        <v>60</v>
      </c>
      <c r="D72" t="s">
        <v>0</v>
      </c>
      <c r="E72">
        <v>0.57799999999999996</v>
      </c>
      <c r="F72">
        <v>3.581</v>
      </c>
      <c r="G72">
        <f t="shared" si="1"/>
        <v>0.16140742809271152</v>
      </c>
    </row>
    <row r="73" spans="1:7" x14ac:dyDescent="0.25">
      <c r="A73">
        <v>8</v>
      </c>
      <c r="B73" s="6">
        <v>42257</v>
      </c>
      <c r="C73">
        <v>60</v>
      </c>
      <c r="D73" t="s">
        <v>0</v>
      </c>
      <c r="E73">
        <v>0.68799999999999994</v>
      </c>
      <c r="F73">
        <v>3.36</v>
      </c>
      <c r="G73">
        <f t="shared" si="1"/>
        <v>0.20476190476190476</v>
      </c>
    </row>
    <row r="74" spans="1:7" x14ac:dyDescent="0.25">
      <c r="A74">
        <v>8</v>
      </c>
      <c r="B74" s="6">
        <v>42257</v>
      </c>
      <c r="C74">
        <v>60</v>
      </c>
      <c r="D74" t="s">
        <v>0</v>
      </c>
      <c r="E74">
        <v>0.73299999999999998</v>
      </c>
      <c r="F74">
        <v>2.7669999999999999</v>
      </c>
      <c r="G74">
        <f t="shared" si="1"/>
        <v>0.26490784242862309</v>
      </c>
    </row>
    <row r="75" spans="1:7" x14ac:dyDescent="0.25">
      <c r="A75">
        <v>8</v>
      </c>
      <c r="B75" s="6">
        <v>42257</v>
      </c>
      <c r="C75">
        <v>60</v>
      </c>
      <c r="D75" t="s">
        <v>0</v>
      </c>
      <c r="E75">
        <v>0.29299999999999998</v>
      </c>
      <c r="F75">
        <v>2.8340000000000001</v>
      </c>
      <c r="G75">
        <f t="shared" si="1"/>
        <v>0.10338743824982356</v>
      </c>
    </row>
    <row r="76" spans="1:7" x14ac:dyDescent="0.25">
      <c r="A76">
        <v>8</v>
      </c>
      <c r="B76" s="6">
        <v>42257</v>
      </c>
      <c r="C76">
        <v>60</v>
      </c>
      <c r="D76" t="s">
        <v>0</v>
      </c>
      <c r="E76">
        <v>0.85</v>
      </c>
      <c r="F76">
        <v>3.5089999999999999</v>
      </c>
      <c r="G76">
        <f t="shared" si="1"/>
        <v>0.24223425477343974</v>
      </c>
    </row>
    <row r="77" spans="1:7" x14ac:dyDescent="0.25">
      <c r="A77">
        <v>8</v>
      </c>
      <c r="B77" s="6">
        <v>42257</v>
      </c>
      <c r="C77">
        <v>60</v>
      </c>
      <c r="D77" t="s">
        <v>0</v>
      </c>
      <c r="E77">
        <v>0.69899999999999995</v>
      </c>
      <c r="F77">
        <v>3.3</v>
      </c>
      <c r="G77">
        <f t="shared" si="1"/>
        <v>0.21181818181818182</v>
      </c>
    </row>
    <row r="78" spans="1:7" x14ac:dyDescent="0.25">
      <c r="A78">
        <v>8</v>
      </c>
      <c r="B78" s="6">
        <v>42257</v>
      </c>
      <c r="C78">
        <v>60</v>
      </c>
      <c r="D78" t="s">
        <v>0</v>
      </c>
      <c r="E78">
        <v>0.47899999999999998</v>
      </c>
      <c r="F78">
        <v>2.8380000000000001</v>
      </c>
      <c r="G78">
        <f t="shared" si="1"/>
        <v>0.16878083157152923</v>
      </c>
    </row>
    <row r="79" spans="1:7" x14ac:dyDescent="0.25">
      <c r="A79">
        <v>8</v>
      </c>
      <c r="B79" s="6">
        <v>42257</v>
      </c>
      <c r="C79">
        <v>60</v>
      </c>
      <c r="D79" t="s">
        <v>0</v>
      </c>
      <c r="E79">
        <v>0.64900000000000002</v>
      </c>
      <c r="F79">
        <v>2.5049999999999999</v>
      </c>
      <c r="G79">
        <f t="shared" si="1"/>
        <v>0.25908183632734533</v>
      </c>
    </row>
    <row r="80" spans="1:7" x14ac:dyDescent="0.25">
      <c r="A80">
        <v>8</v>
      </c>
      <c r="B80" s="6">
        <v>42257</v>
      </c>
      <c r="C80">
        <v>60</v>
      </c>
      <c r="D80" t="s">
        <v>0</v>
      </c>
      <c r="E80">
        <v>0.185</v>
      </c>
      <c r="F80">
        <v>3.476</v>
      </c>
      <c r="G80">
        <f t="shared" si="1"/>
        <v>5.3222094361334869E-2</v>
      </c>
    </row>
    <row r="81" spans="1:7" x14ac:dyDescent="0.25">
      <c r="A81">
        <v>8</v>
      </c>
      <c r="B81" s="6">
        <v>42261</v>
      </c>
      <c r="C81">
        <v>60</v>
      </c>
      <c r="D81" t="s">
        <v>0</v>
      </c>
      <c r="E81">
        <v>0.95899999999999996</v>
      </c>
      <c r="F81">
        <v>3.819</v>
      </c>
      <c r="G81">
        <f t="shared" si="1"/>
        <v>0.25111285676878764</v>
      </c>
    </row>
    <row r="82" spans="1:7" x14ac:dyDescent="0.25">
      <c r="A82">
        <v>8</v>
      </c>
      <c r="B82" s="6">
        <v>42261</v>
      </c>
      <c r="C82">
        <v>60</v>
      </c>
      <c r="D82" t="s">
        <v>0</v>
      </c>
      <c r="E82">
        <v>0.78200000000000003</v>
      </c>
      <c r="F82">
        <v>3.556</v>
      </c>
      <c r="G82">
        <f t="shared" si="1"/>
        <v>0.21991001124859394</v>
      </c>
    </row>
    <row r="83" spans="1:7" x14ac:dyDescent="0.25">
      <c r="A83">
        <v>8</v>
      </c>
      <c r="B83" s="6">
        <v>42261</v>
      </c>
      <c r="C83">
        <v>60</v>
      </c>
      <c r="D83" t="s">
        <v>0</v>
      </c>
      <c r="E83">
        <v>0.17299999999999999</v>
      </c>
      <c r="F83">
        <v>3.363</v>
      </c>
      <c r="G83">
        <f t="shared" si="1"/>
        <v>5.1442164733868569E-2</v>
      </c>
    </row>
    <row r="84" spans="1:7" x14ac:dyDescent="0.25">
      <c r="A84">
        <v>8</v>
      </c>
      <c r="B84" s="6">
        <v>42261</v>
      </c>
      <c r="C84">
        <v>60</v>
      </c>
      <c r="D84" t="s">
        <v>0</v>
      </c>
      <c r="E84">
        <v>0.876</v>
      </c>
      <c r="F84">
        <v>2.69</v>
      </c>
      <c r="G84">
        <f t="shared" si="1"/>
        <v>0.32565055762081785</v>
      </c>
    </row>
    <row r="85" spans="1:7" x14ac:dyDescent="0.25">
      <c r="A85">
        <v>8</v>
      </c>
      <c r="B85" s="6">
        <v>42261</v>
      </c>
      <c r="C85">
        <v>60</v>
      </c>
      <c r="D85" t="s">
        <v>0</v>
      </c>
      <c r="E85">
        <v>0.88800000000000001</v>
      </c>
      <c r="F85">
        <v>3.641</v>
      </c>
      <c r="G85">
        <f t="shared" si="1"/>
        <v>0.24388904147212304</v>
      </c>
    </row>
    <row r="86" spans="1:7" x14ac:dyDescent="0.25">
      <c r="A86">
        <v>8</v>
      </c>
      <c r="B86" s="6">
        <v>42261</v>
      </c>
      <c r="C86">
        <v>60</v>
      </c>
      <c r="D86" t="s">
        <v>0</v>
      </c>
      <c r="E86">
        <v>0.505</v>
      </c>
      <c r="F86">
        <v>2.6920000000000002</v>
      </c>
      <c r="G86">
        <f t="shared" si="1"/>
        <v>0.18759286775631501</v>
      </c>
    </row>
    <row r="87" spans="1:7" x14ac:dyDescent="0.25">
      <c r="A87">
        <v>8</v>
      </c>
      <c r="B87" s="6">
        <v>42261</v>
      </c>
      <c r="C87">
        <v>60</v>
      </c>
      <c r="D87" t="s">
        <v>0</v>
      </c>
      <c r="E87">
        <v>0.21</v>
      </c>
      <c r="F87">
        <v>3.5379999999999998</v>
      </c>
      <c r="G87">
        <f t="shared" si="1"/>
        <v>5.9355568117580554E-2</v>
      </c>
    </row>
    <row r="88" spans="1:7" x14ac:dyDescent="0.25">
      <c r="A88">
        <v>8</v>
      </c>
      <c r="B88" s="6">
        <v>42261</v>
      </c>
      <c r="C88">
        <v>60</v>
      </c>
      <c r="D88" t="s">
        <v>0</v>
      </c>
      <c r="E88">
        <v>0.90900000000000003</v>
      </c>
      <c r="F88">
        <v>2.859</v>
      </c>
      <c r="G88">
        <f t="shared" si="1"/>
        <v>0.3179433368310598</v>
      </c>
    </row>
    <row r="89" spans="1:7" x14ac:dyDescent="0.25">
      <c r="A89">
        <v>8</v>
      </c>
      <c r="B89" s="6">
        <v>42261</v>
      </c>
      <c r="C89">
        <v>60</v>
      </c>
      <c r="D89" t="s">
        <v>0</v>
      </c>
      <c r="E89">
        <v>0.76300000000000001</v>
      </c>
      <c r="F89">
        <v>2.3479999999999999</v>
      </c>
      <c r="G89">
        <f t="shared" si="1"/>
        <v>0.32495741056218058</v>
      </c>
    </row>
    <row r="90" spans="1:7" x14ac:dyDescent="0.25">
      <c r="A90">
        <v>8</v>
      </c>
      <c r="B90" s="6">
        <v>42261</v>
      </c>
      <c r="C90">
        <v>60</v>
      </c>
      <c r="D90" t="s">
        <v>0</v>
      </c>
      <c r="E90">
        <v>0.92500000000000004</v>
      </c>
      <c r="F90">
        <v>2.5760000000000001</v>
      </c>
      <c r="G90">
        <f t="shared" si="1"/>
        <v>0.35908385093167705</v>
      </c>
    </row>
    <row r="91" spans="1:7" x14ac:dyDescent="0.25">
      <c r="A91">
        <v>8</v>
      </c>
      <c r="B91" s="6">
        <v>42261</v>
      </c>
      <c r="C91">
        <v>60</v>
      </c>
      <c r="D91" t="s">
        <v>0</v>
      </c>
      <c r="E91">
        <v>0.91400000000000003</v>
      </c>
      <c r="F91">
        <v>3.4689999999999999</v>
      </c>
      <c r="G91">
        <f t="shared" si="1"/>
        <v>0.26347650619775154</v>
      </c>
    </row>
    <row r="92" spans="1:7" x14ac:dyDescent="0.25">
      <c r="A92">
        <v>10</v>
      </c>
      <c r="B92" s="6">
        <v>42257</v>
      </c>
      <c r="C92">
        <v>30</v>
      </c>
      <c r="D92" t="s">
        <v>1</v>
      </c>
      <c r="E92">
        <v>0.67800000000000005</v>
      </c>
      <c r="F92">
        <v>3.367</v>
      </c>
      <c r="G92">
        <f t="shared" si="1"/>
        <v>0.20136620136620137</v>
      </c>
    </row>
    <row r="93" spans="1:7" x14ac:dyDescent="0.25">
      <c r="A93">
        <v>10</v>
      </c>
      <c r="B93" s="6">
        <v>42257</v>
      </c>
      <c r="C93">
        <v>30</v>
      </c>
      <c r="D93" t="s">
        <v>1</v>
      </c>
      <c r="E93">
        <v>0.53700000000000003</v>
      </c>
      <c r="F93">
        <v>3.2050000000000001</v>
      </c>
      <c r="G93">
        <f t="shared" si="1"/>
        <v>0.16755070202808112</v>
      </c>
    </row>
    <row r="94" spans="1:7" x14ac:dyDescent="0.25">
      <c r="A94">
        <v>10</v>
      </c>
      <c r="B94" s="6">
        <v>42257</v>
      </c>
      <c r="C94">
        <v>30</v>
      </c>
      <c r="D94" t="s">
        <v>1</v>
      </c>
      <c r="E94">
        <v>0.64700000000000002</v>
      </c>
      <c r="F94">
        <v>3.0939999999999999</v>
      </c>
      <c r="G94">
        <f t="shared" si="1"/>
        <v>0.20911441499676794</v>
      </c>
    </row>
    <row r="95" spans="1:7" x14ac:dyDescent="0.25">
      <c r="A95">
        <v>10</v>
      </c>
      <c r="B95" s="6">
        <v>42257</v>
      </c>
      <c r="C95">
        <v>30</v>
      </c>
      <c r="D95" t="s">
        <v>1</v>
      </c>
      <c r="E95">
        <v>0.60299999999999998</v>
      </c>
      <c r="F95">
        <v>2.5680000000000001</v>
      </c>
      <c r="G95">
        <f t="shared" si="1"/>
        <v>0.23481308411214952</v>
      </c>
    </row>
    <row r="96" spans="1:7" x14ac:dyDescent="0.25">
      <c r="A96">
        <v>10</v>
      </c>
      <c r="B96" s="6">
        <v>42261</v>
      </c>
      <c r="C96">
        <v>30</v>
      </c>
      <c r="D96" t="s">
        <v>1</v>
      </c>
      <c r="E96">
        <v>0.746</v>
      </c>
      <c r="F96">
        <v>2.4390000000000001</v>
      </c>
      <c r="G96">
        <f t="shared" si="1"/>
        <v>0.30586305863058627</v>
      </c>
    </row>
    <row r="97" spans="1:7" x14ac:dyDescent="0.25">
      <c r="A97">
        <v>10</v>
      </c>
      <c r="B97" s="6">
        <v>42261</v>
      </c>
      <c r="C97">
        <v>30</v>
      </c>
      <c r="D97" t="s">
        <v>1</v>
      </c>
      <c r="E97">
        <v>0.82</v>
      </c>
      <c r="F97">
        <v>2.3719999999999999</v>
      </c>
      <c r="G97">
        <f t="shared" si="1"/>
        <v>0.34569983136593591</v>
      </c>
    </row>
    <row r="98" spans="1:7" x14ac:dyDescent="0.25">
      <c r="A98">
        <v>10</v>
      </c>
      <c r="B98" s="6">
        <v>42261</v>
      </c>
      <c r="C98">
        <v>30</v>
      </c>
      <c r="D98" t="s">
        <v>1</v>
      </c>
      <c r="E98">
        <v>0.72499999999999998</v>
      </c>
      <c r="F98">
        <v>2.411</v>
      </c>
      <c r="G98">
        <f t="shared" si="1"/>
        <v>0.30070510161758607</v>
      </c>
    </row>
    <row r="99" spans="1:7" x14ac:dyDescent="0.25">
      <c r="A99">
        <v>10</v>
      </c>
      <c r="B99" s="6">
        <v>42261</v>
      </c>
      <c r="C99">
        <v>30</v>
      </c>
      <c r="D99" t="s">
        <v>1</v>
      </c>
      <c r="E99">
        <v>0.70099999999999996</v>
      </c>
      <c r="F99">
        <v>2.9830000000000001</v>
      </c>
      <c r="G99">
        <f t="shared" si="1"/>
        <v>0.23499832383506536</v>
      </c>
    </row>
    <row r="100" spans="1:7" x14ac:dyDescent="0.25">
      <c r="A100">
        <v>10</v>
      </c>
      <c r="B100" s="6">
        <v>42261</v>
      </c>
      <c r="C100">
        <v>30</v>
      </c>
      <c r="D100" t="s">
        <v>1</v>
      </c>
      <c r="E100">
        <v>0.53900000000000003</v>
      </c>
      <c r="F100">
        <v>2.2570000000000001</v>
      </c>
      <c r="G100">
        <f t="shared" si="1"/>
        <v>0.23881258307487815</v>
      </c>
    </row>
    <row r="101" spans="1:7" x14ac:dyDescent="0.25">
      <c r="A101">
        <v>10</v>
      </c>
      <c r="B101" s="6">
        <v>42261</v>
      </c>
      <c r="C101">
        <v>30</v>
      </c>
      <c r="D101" t="s">
        <v>1</v>
      </c>
      <c r="E101">
        <v>0.76600000000000001</v>
      </c>
      <c r="F101">
        <v>2.5230000000000001</v>
      </c>
      <c r="G101">
        <f t="shared" si="1"/>
        <v>0.30360681728101463</v>
      </c>
    </row>
    <row r="102" spans="1:7" x14ac:dyDescent="0.25">
      <c r="A102">
        <v>10</v>
      </c>
      <c r="B102" s="6">
        <v>42261</v>
      </c>
      <c r="C102">
        <v>30</v>
      </c>
      <c r="D102" t="s">
        <v>1</v>
      </c>
      <c r="E102">
        <v>0.55000000000000004</v>
      </c>
      <c r="F102">
        <v>2.855</v>
      </c>
      <c r="G102">
        <f t="shared" si="1"/>
        <v>0.19264448336252191</v>
      </c>
    </row>
    <row r="103" spans="1:7" x14ac:dyDescent="0.25">
      <c r="A103">
        <v>10</v>
      </c>
      <c r="B103" s="6">
        <v>42261</v>
      </c>
      <c r="C103">
        <v>30</v>
      </c>
      <c r="D103" t="s">
        <v>1</v>
      </c>
      <c r="E103">
        <v>0.71399999999999997</v>
      </c>
      <c r="F103">
        <v>2.2370000000000001</v>
      </c>
      <c r="G103">
        <f t="shared" si="1"/>
        <v>0.31917746982565931</v>
      </c>
    </row>
    <row r="104" spans="1:7" x14ac:dyDescent="0.25">
      <c r="A104">
        <v>10</v>
      </c>
      <c r="B104" s="6">
        <v>42261</v>
      </c>
      <c r="C104">
        <v>30</v>
      </c>
      <c r="D104" t="s">
        <v>1</v>
      </c>
      <c r="E104">
        <v>0.65900000000000003</v>
      </c>
      <c r="F104">
        <v>2.411</v>
      </c>
      <c r="G104">
        <f t="shared" si="1"/>
        <v>0.27333056822895063</v>
      </c>
    </row>
    <row r="105" spans="1:7" x14ac:dyDescent="0.25">
      <c r="A105">
        <v>10</v>
      </c>
      <c r="B105" s="6">
        <v>42261</v>
      </c>
      <c r="C105">
        <v>30</v>
      </c>
      <c r="D105" t="s">
        <v>1</v>
      </c>
      <c r="E105">
        <v>0.73099999999999998</v>
      </c>
      <c r="F105">
        <v>2.5409999999999999</v>
      </c>
      <c r="G105">
        <f t="shared" si="1"/>
        <v>0.28768201495474222</v>
      </c>
    </row>
    <row r="106" spans="1:7" x14ac:dyDescent="0.25">
      <c r="A106">
        <v>11</v>
      </c>
      <c r="B106" s="6">
        <v>42257</v>
      </c>
      <c r="C106">
        <v>30</v>
      </c>
      <c r="D106" t="s">
        <v>0</v>
      </c>
      <c r="E106">
        <v>0.6</v>
      </c>
      <c r="F106">
        <v>3.036</v>
      </c>
      <c r="G106">
        <f t="shared" si="1"/>
        <v>0.19762845849802371</v>
      </c>
    </row>
    <row r="107" spans="1:7" x14ac:dyDescent="0.25">
      <c r="A107">
        <v>11</v>
      </c>
      <c r="B107" s="6">
        <v>42257</v>
      </c>
      <c r="C107">
        <v>30</v>
      </c>
      <c r="D107" t="s">
        <v>0</v>
      </c>
      <c r="E107">
        <v>0.59499999999999997</v>
      </c>
      <c r="F107">
        <v>2.294</v>
      </c>
      <c r="G107">
        <f t="shared" si="1"/>
        <v>0.25937227550130776</v>
      </c>
    </row>
    <row r="108" spans="1:7" x14ac:dyDescent="0.25">
      <c r="A108">
        <v>11</v>
      </c>
      <c r="B108" s="6">
        <v>42257</v>
      </c>
      <c r="C108">
        <v>30</v>
      </c>
      <c r="D108" t="s">
        <v>0</v>
      </c>
      <c r="E108">
        <v>0.436</v>
      </c>
      <c r="F108">
        <v>2.8130000000000002</v>
      </c>
      <c r="G108">
        <f t="shared" si="1"/>
        <v>0.15499466761464628</v>
      </c>
    </row>
    <row r="109" spans="1:7" x14ac:dyDescent="0.25">
      <c r="A109">
        <v>11</v>
      </c>
      <c r="B109" s="6">
        <v>42257</v>
      </c>
      <c r="C109">
        <v>30</v>
      </c>
      <c r="D109" t="s">
        <v>0</v>
      </c>
      <c r="E109">
        <v>0.50800000000000001</v>
      </c>
      <c r="F109">
        <v>2.7349999999999999</v>
      </c>
      <c r="G109">
        <f t="shared" si="1"/>
        <v>0.18574040219378429</v>
      </c>
    </row>
    <row r="110" spans="1:7" x14ac:dyDescent="0.25">
      <c r="A110">
        <v>11</v>
      </c>
      <c r="B110" s="6">
        <v>42257</v>
      </c>
      <c r="C110">
        <v>30</v>
      </c>
      <c r="D110" t="s">
        <v>0</v>
      </c>
      <c r="E110">
        <v>0.39300000000000002</v>
      </c>
      <c r="F110">
        <v>3.02</v>
      </c>
      <c r="G110">
        <f t="shared" si="1"/>
        <v>0.13013245033112583</v>
      </c>
    </row>
    <row r="111" spans="1:7" x14ac:dyDescent="0.25">
      <c r="A111">
        <v>11</v>
      </c>
      <c r="B111" s="6">
        <v>42257</v>
      </c>
      <c r="C111">
        <v>30</v>
      </c>
      <c r="D111" t="s">
        <v>0</v>
      </c>
      <c r="E111">
        <v>0.65200000000000002</v>
      </c>
      <c r="F111">
        <v>3.3370000000000002</v>
      </c>
      <c r="G111">
        <f t="shared" si="1"/>
        <v>0.19538507641594247</v>
      </c>
    </row>
    <row r="112" spans="1:7" x14ac:dyDescent="0.25">
      <c r="A112">
        <v>11</v>
      </c>
      <c r="B112" s="6">
        <v>42257</v>
      </c>
      <c r="C112">
        <v>30</v>
      </c>
      <c r="D112" t="s">
        <v>0</v>
      </c>
      <c r="E112">
        <v>0.60399999999999998</v>
      </c>
      <c r="F112">
        <v>2.9390000000000001</v>
      </c>
      <c r="G112">
        <f t="shared" si="1"/>
        <v>0.20551207893841442</v>
      </c>
    </row>
    <row r="113" spans="1:7" x14ac:dyDescent="0.25">
      <c r="A113">
        <v>11</v>
      </c>
      <c r="B113" s="6">
        <v>42257</v>
      </c>
      <c r="C113">
        <v>30</v>
      </c>
      <c r="D113" t="s">
        <v>0</v>
      </c>
      <c r="E113">
        <v>0.125</v>
      </c>
      <c r="F113">
        <v>3.1509999999999998</v>
      </c>
      <c r="G113">
        <f t="shared" si="1"/>
        <v>3.9669946048873375E-2</v>
      </c>
    </row>
    <row r="114" spans="1:7" x14ac:dyDescent="0.25">
      <c r="A114">
        <v>11</v>
      </c>
      <c r="B114" s="6">
        <v>42257</v>
      </c>
      <c r="C114">
        <v>30</v>
      </c>
      <c r="D114" t="s">
        <v>0</v>
      </c>
      <c r="E114">
        <v>0.75600000000000001</v>
      </c>
      <c r="F114">
        <v>3.4980000000000002</v>
      </c>
      <c r="G114">
        <f t="shared" si="1"/>
        <v>0.21612349914236706</v>
      </c>
    </row>
    <row r="115" spans="1:7" x14ac:dyDescent="0.25">
      <c r="A115">
        <v>11</v>
      </c>
      <c r="B115" s="6">
        <v>42257</v>
      </c>
      <c r="C115">
        <v>30</v>
      </c>
      <c r="D115" t="s">
        <v>0</v>
      </c>
      <c r="E115">
        <v>0.58699999999999997</v>
      </c>
      <c r="F115">
        <v>3.355</v>
      </c>
      <c r="G115">
        <f t="shared" si="1"/>
        <v>0.17496274217585692</v>
      </c>
    </row>
    <row r="116" spans="1:7" x14ac:dyDescent="0.25">
      <c r="A116">
        <v>11</v>
      </c>
      <c r="B116" s="6">
        <v>42261</v>
      </c>
      <c r="C116">
        <v>30</v>
      </c>
      <c r="D116" t="s">
        <v>0</v>
      </c>
      <c r="E116">
        <v>0.498</v>
      </c>
      <c r="F116">
        <v>3.052</v>
      </c>
      <c r="G116">
        <f t="shared" si="1"/>
        <v>0.16317169069462648</v>
      </c>
    </row>
    <row r="117" spans="1:7" x14ac:dyDescent="0.25">
      <c r="A117">
        <v>11</v>
      </c>
      <c r="B117" s="6">
        <v>42261</v>
      </c>
      <c r="C117">
        <v>30</v>
      </c>
      <c r="D117" t="s">
        <v>0</v>
      </c>
      <c r="E117">
        <v>0.80300000000000005</v>
      </c>
      <c r="F117">
        <v>3.4380000000000002</v>
      </c>
      <c r="G117">
        <f t="shared" si="1"/>
        <v>0.23356602675974403</v>
      </c>
    </row>
    <row r="118" spans="1:7" x14ac:dyDescent="0.25">
      <c r="A118">
        <v>11</v>
      </c>
      <c r="B118" s="6">
        <v>42261</v>
      </c>
      <c r="C118">
        <v>30</v>
      </c>
      <c r="D118" t="s">
        <v>0</v>
      </c>
      <c r="E118">
        <v>0.503</v>
      </c>
      <c r="F118">
        <v>2.8650000000000002</v>
      </c>
      <c r="G118">
        <f t="shared" si="1"/>
        <v>0.17556719022687609</v>
      </c>
    </row>
    <row r="119" spans="1:7" x14ac:dyDescent="0.25">
      <c r="A119">
        <v>11</v>
      </c>
      <c r="B119" s="6">
        <v>42261</v>
      </c>
      <c r="C119">
        <v>30</v>
      </c>
      <c r="D119" t="s">
        <v>0</v>
      </c>
      <c r="E119">
        <v>0.67300000000000004</v>
      </c>
      <c r="F119">
        <v>3.4180000000000001</v>
      </c>
      <c r="G119">
        <f t="shared" si="1"/>
        <v>0.19689877121123464</v>
      </c>
    </row>
    <row r="120" spans="1:7" x14ac:dyDescent="0.25">
      <c r="A120">
        <v>11</v>
      </c>
      <c r="B120" s="6">
        <v>42261</v>
      </c>
      <c r="C120">
        <v>30</v>
      </c>
      <c r="D120" t="s">
        <v>0</v>
      </c>
      <c r="E120">
        <v>0.72699999999999998</v>
      </c>
      <c r="F120">
        <v>3.2480000000000002</v>
      </c>
      <c r="G120">
        <f t="shared" si="1"/>
        <v>0.22383004926108371</v>
      </c>
    </row>
    <row r="121" spans="1:7" x14ac:dyDescent="0.25">
      <c r="A121">
        <v>11</v>
      </c>
      <c r="B121" s="6">
        <v>42261</v>
      </c>
      <c r="C121">
        <v>30</v>
      </c>
      <c r="D121" t="s">
        <v>0</v>
      </c>
      <c r="E121">
        <v>0.56599999999999995</v>
      </c>
      <c r="F121">
        <v>3.5539999999999998</v>
      </c>
      <c r="G121">
        <f t="shared" si="1"/>
        <v>0.15925717501406864</v>
      </c>
    </row>
    <row r="122" spans="1:7" x14ac:dyDescent="0.25">
      <c r="A122">
        <v>11</v>
      </c>
      <c r="B122" s="6">
        <v>42261</v>
      </c>
      <c r="C122">
        <v>30</v>
      </c>
      <c r="D122" t="s">
        <v>0</v>
      </c>
      <c r="E122">
        <v>0.79900000000000004</v>
      </c>
      <c r="F122">
        <v>2.4289999999999998</v>
      </c>
      <c r="G122">
        <f t="shared" si="1"/>
        <v>0.32894195142033761</v>
      </c>
    </row>
    <row r="123" spans="1:7" x14ac:dyDescent="0.25">
      <c r="A123">
        <v>11</v>
      </c>
      <c r="B123" s="6">
        <v>42261</v>
      </c>
      <c r="C123">
        <v>30</v>
      </c>
      <c r="D123" t="s">
        <v>0</v>
      </c>
      <c r="E123">
        <v>0.59199999999999997</v>
      </c>
      <c r="F123">
        <v>2.1360000000000001</v>
      </c>
      <c r="G123">
        <f t="shared" si="1"/>
        <v>0.27715355805243441</v>
      </c>
    </row>
    <row r="124" spans="1:7" x14ac:dyDescent="0.25">
      <c r="A124">
        <v>11</v>
      </c>
      <c r="B124" s="6">
        <v>42261</v>
      </c>
      <c r="C124">
        <v>30</v>
      </c>
      <c r="D124" t="s">
        <v>0</v>
      </c>
      <c r="E124">
        <v>0.504</v>
      </c>
      <c r="F124">
        <v>3.3580000000000001</v>
      </c>
      <c r="G124">
        <f t="shared" si="1"/>
        <v>0.15008933889219772</v>
      </c>
    </row>
    <row r="125" spans="1:7" x14ac:dyDescent="0.25">
      <c r="A125">
        <v>11</v>
      </c>
      <c r="B125" s="6">
        <v>42261</v>
      </c>
      <c r="C125">
        <v>30</v>
      </c>
      <c r="D125" t="s">
        <v>0</v>
      </c>
      <c r="E125">
        <v>0.70399999999999996</v>
      </c>
      <c r="F125">
        <v>2.073</v>
      </c>
      <c r="G125">
        <f t="shared" si="1"/>
        <v>0.3396044380125422</v>
      </c>
    </row>
    <row r="126" spans="1:7" x14ac:dyDescent="0.25">
      <c r="A126">
        <v>11</v>
      </c>
      <c r="B126" s="6">
        <v>42261</v>
      </c>
      <c r="C126">
        <v>30</v>
      </c>
      <c r="D126" t="s">
        <v>0</v>
      </c>
      <c r="E126">
        <v>0.63500000000000001</v>
      </c>
      <c r="F126">
        <v>2.6560000000000001</v>
      </c>
      <c r="G126">
        <f t="shared" si="1"/>
        <v>0.23908132530120482</v>
      </c>
    </row>
    <row r="127" spans="1:7" x14ac:dyDescent="0.25">
      <c r="A127">
        <v>12</v>
      </c>
      <c r="B127" s="6">
        <v>42261</v>
      </c>
      <c r="C127">
        <v>60</v>
      </c>
      <c r="D127" t="s">
        <v>1</v>
      </c>
      <c r="E127">
        <v>0.747</v>
      </c>
      <c r="F127">
        <v>1.8380000000000001</v>
      </c>
      <c r="G127">
        <f t="shared" si="1"/>
        <v>0.40642002176278563</v>
      </c>
    </row>
    <row r="128" spans="1:7" x14ac:dyDescent="0.25">
      <c r="A128">
        <v>12</v>
      </c>
      <c r="B128" s="6">
        <v>42261</v>
      </c>
      <c r="C128">
        <v>60</v>
      </c>
      <c r="D128" t="s">
        <v>1</v>
      </c>
      <c r="E128">
        <v>0.81</v>
      </c>
      <c r="F128">
        <v>2.17</v>
      </c>
      <c r="G128">
        <f t="shared" si="1"/>
        <v>0.37327188940092171</v>
      </c>
    </row>
    <row r="129" spans="1:7" x14ac:dyDescent="0.25">
      <c r="A129">
        <v>13</v>
      </c>
      <c r="B129" s="6">
        <v>42257</v>
      </c>
      <c r="C129">
        <v>60</v>
      </c>
      <c r="D129" t="s">
        <v>0</v>
      </c>
      <c r="E129">
        <v>0.307</v>
      </c>
      <c r="F129">
        <v>2.5870000000000002</v>
      </c>
      <c r="G129">
        <f t="shared" si="1"/>
        <v>0.11867027444916892</v>
      </c>
    </row>
    <row r="130" spans="1:7" x14ac:dyDescent="0.25">
      <c r="A130">
        <v>13</v>
      </c>
      <c r="B130" s="6">
        <v>42257</v>
      </c>
      <c r="C130">
        <v>60</v>
      </c>
      <c r="D130" t="s">
        <v>0</v>
      </c>
      <c r="E130">
        <v>0.71299999999999997</v>
      </c>
      <c r="F130">
        <v>3.5710000000000002</v>
      </c>
      <c r="G130">
        <f t="shared" si="1"/>
        <v>0.19966395967516101</v>
      </c>
    </row>
    <row r="131" spans="1:7" x14ac:dyDescent="0.25">
      <c r="A131">
        <v>13</v>
      </c>
      <c r="B131" s="6">
        <v>42257</v>
      </c>
      <c r="C131">
        <v>60</v>
      </c>
      <c r="D131" t="s">
        <v>0</v>
      </c>
      <c r="E131">
        <v>0.77300000000000002</v>
      </c>
      <c r="F131">
        <v>3.07</v>
      </c>
      <c r="G131">
        <f t="shared" ref="G131:G187" si="2">E131/F131</f>
        <v>0.25179153094462542</v>
      </c>
    </row>
    <row r="132" spans="1:7" x14ac:dyDescent="0.25">
      <c r="A132">
        <v>13</v>
      </c>
      <c r="B132" s="6">
        <v>42257</v>
      </c>
      <c r="C132">
        <v>60</v>
      </c>
      <c r="D132" t="s">
        <v>0</v>
      </c>
      <c r="E132">
        <v>0.71599999999999997</v>
      </c>
      <c r="F132">
        <v>3.633</v>
      </c>
      <c r="G132">
        <f t="shared" si="2"/>
        <v>0.19708230112854389</v>
      </c>
    </row>
    <row r="133" spans="1:7" x14ac:dyDescent="0.25">
      <c r="A133">
        <v>13</v>
      </c>
      <c r="B133" s="6">
        <v>42257</v>
      </c>
      <c r="C133">
        <v>60</v>
      </c>
      <c r="D133" t="s">
        <v>0</v>
      </c>
      <c r="E133">
        <v>0.23</v>
      </c>
      <c r="F133">
        <v>2.581</v>
      </c>
      <c r="G133">
        <f t="shared" si="2"/>
        <v>8.9112746997287884E-2</v>
      </c>
    </row>
    <row r="134" spans="1:7" x14ac:dyDescent="0.25">
      <c r="A134">
        <v>13</v>
      </c>
      <c r="B134" s="6">
        <v>42257</v>
      </c>
      <c r="C134">
        <v>60</v>
      </c>
      <c r="D134" t="s">
        <v>0</v>
      </c>
      <c r="E134">
        <v>0.56399999999999995</v>
      </c>
      <c r="F134">
        <v>2.476</v>
      </c>
      <c r="G134">
        <f t="shared" si="2"/>
        <v>0.22778675282714053</v>
      </c>
    </row>
    <row r="135" spans="1:7" x14ac:dyDescent="0.25">
      <c r="A135">
        <v>13</v>
      </c>
      <c r="B135" s="6">
        <v>42257</v>
      </c>
      <c r="C135">
        <v>60</v>
      </c>
      <c r="D135" t="s">
        <v>0</v>
      </c>
      <c r="E135">
        <v>0.32100000000000001</v>
      </c>
      <c r="F135">
        <v>3.2229999999999999</v>
      </c>
      <c r="G135">
        <f t="shared" si="2"/>
        <v>9.9596649084703698E-2</v>
      </c>
    </row>
    <row r="136" spans="1:7" x14ac:dyDescent="0.25">
      <c r="A136">
        <v>13</v>
      </c>
      <c r="B136" s="6">
        <v>42257</v>
      </c>
      <c r="C136">
        <v>60</v>
      </c>
      <c r="D136" t="s">
        <v>0</v>
      </c>
      <c r="E136">
        <v>0.159</v>
      </c>
      <c r="F136">
        <v>3.3759999999999999</v>
      </c>
      <c r="G136">
        <f t="shared" si="2"/>
        <v>4.7097156398104266E-2</v>
      </c>
    </row>
    <row r="137" spans="1:7" x14ac:dyDescent="0.25">
      <c r="A137">
        <v>13</v>
      </c>
      <c r="B137" s="6">
        <v>42257</v>
      </c>
      <c r="C137">
        <v>60</v>
      </c>
      <c r="D137" t="s">
        <v>0</v>
      </c>
      <c r="E137">
        <v>0.36399999999999999</v>
      </c>
      <c r="F137">
        <v>3.282</v>
      </c>
      <c r="G137">
        <f t="shared" si="2"/>
        <v>0.11090798293723339</v>
      </c>
    </row>
    <row r="138" spans="1:7" x14ac:dyDescent="0.25">
      <c r="A138">
        <v>13</v>
      </c>
      <c r="B138" s="6">
        <v>42257</v>
      </c>
      <c r="C138">
        <v>60</v>
      </c>
      <c r="D138" t="s">
        <v>0</v>
      </c>
      <c r="E138">
        <v>0.57699999999999996</v>
      </c>
      <c r="F138">
        <v>3.452</v>
      </c>
      <c r="G138">
        <f t="shared" si="2"/>
        <v>0.16714947856315179</v>
      </c>
    </row>
    <row r="139" spans="1:7" x14ac:dyDescent="0.25">
      <c r="A139">
        <v>13</v>
      </c>
      <c r="B139" s="6">
        <v>42261</v>
      </c>
      <c r="C139">
        <v>60</v>
      </c>
      <c r="D139" t="s">
        <v>0</v>
      </c>
      <c r="E139">
        <v>0.51100000000000001</v>
      </c>
      <c r="F139">
        <v>2.6970000000000001</v>
      </c>
      <c r="G139">
        <f t="shared" si="2"/>
        <v>0.18946978123841304</v>
      </c>
    </row>
    <row r="140" spans="1:7" x14ac:dyDescent="0.25">
      <c r="A140">
        <v>13</v>
      </c>
      <c r="B140" s="6">
        <v>42261</v>
      </c>
      <c r="C140">
        <v>60</v>
      </c>
      <c r="D140" t="s">
        <v>0</v>
      </c>
      <c r="E140">
        <v>0.63800000000000001</v>
      </c>
      <c r="F140">
        <v>2.2170000000000001</v>
      </c>
      <c r="G140">
        <f t="shared" si="2"/>
        <v>0.28777627424447449</v>
      </c>
    </row>
    <row r="141" spans="1:7" x14ac:dyDescent="0.25">
      <c r="A141">
        <v>13</v>
      </c>
      <c r="B141" s="6">
        <v>42261</v>
      </c>
      <c r="C141">
        <v>60</v>
      </c>
      <c r="D141" t="s">
        <v>0</v>
      </c>
      <c r="E141">
        <v>0.57899999999999996</v>
      </c>
      <c r="F141">
        <v>2.2730000000000001</v>
      </c>
      <c r="G141">
        <f t="shared" si="2"/>
        <v>0.25472943246810381</v>
      </c>
    </row>
    <row r="142" spans="1:7" x14ac:dyDescent="0.25">
      <c r="A142">
        <v>13</v>
      </c>
      <c r="B142" s="6">
        <v>42261</v>
      </c>
      <c r="C142">
        <v>60</v>
      </c>
      <c r="D142" t="s">
        <v>0</v>
      </c>
      <c r="E142">
        <v>0.75</v>
      </c>
      <c r="F142">
        <v>2.4929999999999999</v>
      </c>
      <c r="G142">
        <f t="shared" si="2"/>
        <v>0.30084235860409148</v>
      </c>
    </row>
    <row r="143" spans="1:7" x14ac:dyDescent="0.25">
      <c r="A143">
        <v>13</v>
      </c>
      <c r="B143" s="6">
        <v>42261</v>
      </c>
      <c r="C143">
        <v>60</v>
      </c>
      <c r="D143" t="s">
        <v>0</v>
      </c>
      <c r="E143">
        <v>0.71099999999999997</v>
      </c>
      <c r="F143">
        <v>2.5289999999999999</v>
      </c>
      <c r="G143">
        <f t="shared" si="2"/>
        <v>0.28113879003558717</v>
      </c>
    </row>
    <row r="144" spans="1:7" x14ac:dyDescent="0.25">
      <c r="A144">
        <v>13</v>
      </c>
      <c r="B144" s="6">
        <v>42261</v>
      </c>
      <c r="C144">
        <v>60</v>
      </c>
      <c r="D144" t="s">
        <v>0</v>
      </c>
      <c r="E144">
        <v>0.74</v>
      </c>
      <c r="F144">
        <v>2.843</v>
      </c>
      <c r="G144">
        <f t="shared" si="2"/>
        <v>0.26028842771720012</v>
      </c>
    </row>
    <row r="145" spans="1:7" x14ac:dyDescent="0.25">
      <c r="A145">
        <v>13</v>
      </c>
      <c r="B145" s="6">
        <v>42261</v>
      </c>
      <c r="C145">
        <v>60</v>
      </c>
      <c r="D145" t="s">
        <v>0</v>
      </c>
      <c r="E145">
        <v>0.79200000000000004</v>
      </c>
      <c r="F145">
        <v>3.7909999999999999</v>
      </c>
      <c r="G145">
        <f t="shared" si="2"/>
        <v>0.20891585333685045</v>
      </c>
    </row>
    <row r="146" spans="1:7" x14ac:dyDescent="0.25">
      <c r="A146">
        <v>13</v>
      </c>
      <c r="B146" s="6">
        <v>42261</v>
      </c>
      <c r="C146">
        <v>60</v>
      </c>
      <c r="D146" t="s">
        <v>0</v>
      </c>
      <c r="E146">
        <v>0.76800000000000002</v>
      </c>
      <c r="F146">
        <v>3.4359999999999999</v>
      </c>
      <c r="G146">
        <f t="shared" si="2"/>
        <v>0.22351571594877764</v>
      </c>
    </row>
    <row r="147" spans="1:7" x14ac:dyDescent="0.25">
      <c r="A147">
        <v>13</v>
      </c>
      <c r="B147" s="6">
        <v>42261</v>
      </c>
      <c r="C147">
        <v>60</v>
      </c>
      <c r="D147" t="s">
        <v>0</v>
      </c>
      <c r="E147">
        <v>0.57199999999999995</v>
      </c>
      <c r="F147">
        <v>2.46</v>
      </c>
      <c r="G147">
        <f t="shared" si="2"/>
        <v>0.23252032520325203</v>
      </c>
    </row>
    <row r="148" spans="1:7" x14ac:dyDescent="0.25">
      <c r="A148">
        <v>13</v>
      </c>
      <c r="B148" s="6">
        <v>42261</v>
      </c>
      <c r="C148">
        <v>60</v>
      </c>
      <c r="D148" t="s">
        <v>0</v>
      </c>
      <c r="E148">
        <v>0.70399999999999996</v>
      </c>
      <c r="F148">
        <v>2.181</v>
      </c>
      <c r="G148">
        <f t="shared" si="2"/>
        <v>0.32278771205868867</v>
      </c>
    </row>
    <row r="149" spans="1:7" x14ac:dyDescent="0.25">
      <c r="A149">
        <v>14</v>
      </c>
      <c r="B149" s="6">
        <v>42257</v>
      </c>
      <c r="C149">
        <v>30</v>
      </c>
      <c r="D149" t="s">
        <v>0</v>
      </c>
      <c r="E149">
        <v>0.48499999999999999</v>
      </c>
      <c r="F149">
        <v>2.964</v>
      </c>
      <c r="G149">
        <f t="shared" si="2"/>
        <v>0.16363022941970309</v>
      </c>
    </row>
    <row r="150" spans="1:7" x14ac:dyDescent="0.25">
      <c r="A150">
        <v>14</v>
      </c>
      <c r="B150" s="6">
        <v>42257</v>
      </c>
      <c r="C150">
        <v>30</v>
      </c>
      <c r="D150" t="s">
        <v>0</v>
      </c>
      <c r="E150">
        <v>0.72</v>
      </c>
      <c r="F150">
        <v>3.4870000000000001</v>
      </c>
      <c r="G150">
        <f t="shared" si="2"/>
        <v>0.20648121594493832</v>
      </c>
    </row>
    <row r="151" spans="1:7" x14ac:dyDescent="0.25">
      <c r="A151">
        <v>14</v>
      </c>
      <c r="B151" s="6">
        <v>42257</v>
      </c>
      <c r="C151">
        <v>30</v>
      </c>
      <c r="D151" t="s">
        <v>0</v>
      </c>
      <c r="E151">
        <v>0.73</v>
      </c>
      <c r="F151">
        <v>3.387</v>
      </c>
      <c r="G151">
        <f t="shared" si="2"/>
        <v>0.21552996752288159</v>
      </c>
    </row>
    <row r="152" spans="1:7" x14ac:dyDescent="0.25">
      <c r="A152">
        <v>14</v>
      </c>
      <c r="B152" s="6">
        <v>42257</v>
      </c>
      <c r="C152">
        <v>30</v>
      </c>
      <c r="D152" t="s">
        <v>0</v>
      </c>
      <c r="E152">
        <v>0.67300000000000004</v>
      </c>
      <c r="F152">
        <v>3.15</v>
      </c>
      <c r="G152">
        <f t="shared" si="2"/>
        <v>0.21365079365079367</v>
      </c>
    </row>
    <row r="153" spans="1:7" x14ac:dyDescent="0.25">
      <c r="A153">
        <v>14</v>
      </c>
      <c r="B153" s="6">
        <v>42257</v>
      </c>
      <c r="C153">
        <v>30</v>
      </c>
      <c r="D153" t="s">
        <v>0</v>
      </c>
      <c r="E153">
        <v>0.55300000000000005</v>
      </c>
      <c r="F153">
        <v>3.58</v>
      </c>
      <c r="G153">
        <f t="shared" si="2"/>
        <v>0.15446927374301678</v>
      </c>
    </row>
    <row r="154" spans="1:7" x14ac:dyDescent="0.25">
      <c r="A154">
        <v>14</v>
      </c>
      <c r="B154" s="6">
        <v>42257</v>
      </c>
      <c r="C154">
        <v>30</v>
      </c>
      <c r="D154" t="s">
        <v>0</v>
      </c>
      <c r="E154">
        <v>0.61799999999999999</v>
      </c>
      <c r="F154">
        <v>3.3010000000000002</v>
      </c>
      <c r="G154">
        <f t="shared" si="2"/>
        <v>0.18721599515298393</v>
      </c>
    </row>
    <row r="155" spans="1:7" x14ac:dyDescent="0.25">
      <c r="A155">
        <v>14</v>
      </c>
      <c r="B155" s="6">
        <v>42257</v>
      </c>
      <c r="C155">
        <v>30</v>
      </c>
      <c r="D155" t="s">
        <v>0</v>
      </c>
      <c r="E155">
        <v>0.26200000000000001</v>
      </c>
      <c r="F155">
        <v>3.956</v>
      </c>
      <c r="G155">
        <f t="shared" si="2"/>
        <v>6.6228513650151671E-2</v>
      </c>
    </row>
    <row r="156" spans="1:7" x14ac:dyDescent="0.25">
      <c r="A156">
        <v>14</v>
      </c>
      <c r="B156" s="6">
        <v>42257</v>
      </c>
      <c r="C156">
        <v>30</v>
      </c>
      <c r="D156" t="s">
        <v>0</v>
      </c>
      <c r="E156">
        <v>0.60399999999999998</v>
      </c>
      <c r="F156">
        <v>3.21</v>
      </c>
      <c r="G156">
        <f t="shared" si="2"/>
        <v>0.1881619937694704</v>
      </c>
    </row>
    <row r="157" spans="1:7" x14ac:dyDescent="0.25">
      <c r="A157">
        <v>14</v>
      </c>
      <c r="B157" s="6">
        <v>42257</v>
      </c>
      <c r="C157">
        <v>30</v>
      </c>
      <c r="D157" t="s">
        <v>0</v>
      </c>
      <c r="E157">
        <v>0.63700000000000001</v>
      </c>
      <c r="F157">
        <v>3.1160000000000001</v>
      </c>
      <c r="G157">
        <f t="shared" si="2"/>
        <v>0.20442875481386391</v>
      </c>
    </row>
    <row r="158" spans="1:7" x14ac:dyDescent="0.25">
      <c r="A158">
        <v>14</v>
      </c>
      <c r="B158" s="6">
        <v>42257</v>
      </c>
      <c r="C158">
        <v>30</v>
      </c>
      <c r="D158" t="s">
        <v>0</v>
      </c>
      <c r="E158">
        <v>0.53100000000000003</v>
      </c>
      <c r="F158">
        <v>2.9769999999999999</v>
      </c>
      <c r="G158">
        <f t="shared" si="2"/>
        <v>0.17836748404433997</v>
      </c>
    </row>
    <row r="159" spans="1:7" x14ac:dyDescent="0.25">
      <c r="A159">
        <v>14</v>
      </c>
      <c r="B159" s="6">
        <v>42261</v>
      </c>
      <c r="C159">
        <v>30</v>
      </c>
      <c r="D159" t="s">
        <v>0</v>
      </c>
      <c r="E159">
        <v>0.57299999999999995</v>
      </c>
      <c r="F159">
        <v>3.601</v>
      </c>
      <c r="G159">
        <f t="shared" si="2"/>
        <v>0.15912246598167173</v>
      </c>
    </row>
    <row r="160" spans="1:7" x14ac:dyDescent="0.25">
      <c r="A160">
        <v>14</v>
      </c>
      <c r="B160" s="6">
        <v>42261</v>
      </c>
      <c r="C160">
        <v>30</v>
      </c>
      <c r="D160" t="s">
        <v>0</v>
      </c>
      <c r="E160">
        <v>0.748</v>
      </c>
      <c r="F160">
        <v>3.157</v>
      </c>
      <c r="G160">
        <f t="shared" si="2"/>
        <v>0.23693379790940766</v>
      </c>
    </row>
    <row r="161" spans="1:7" x14ac:dyDescent="0.25">
      <c r="A161">
        <v>14</v>
      </c>
      <c r="B161" s="6">
        <v>42261</v>
      </c>
      <c r="C161">
        <v>30</v>
      </c>
      <c r="D161" t="s">
        <v>0</v>
      </c>
      <c r="E161">
        <v>0.432</v>
      </c>
      <c r="F161">
        <v>3.5739999999999998</v>
      </c>
      <c r="G161">
        <f t="shared" si="2"/>
        <v>0.12087297146054841</v>
      </c>
    </row>
    <row r="162" spans="1:7" x14ac:dyDescent="0.25">
      <c r="A162">
        <v>14</v>
      </c>
      <c r="B162" s="6">
        <v>42261</v>
      </c>
      <c r="C162">
        <v>30</v>
      </c>
      <c r="D162" t="s">
        <v>0</v>
      </c>
      <c r="E162">
        <v>1.073</v>
      </c>
      <c r="F162">
        <v>3.6829999999999998</v>
      </c>
      <c r="G162">
        <f t="shared" si="2"/>
        <v>0.29133858267716534</v>
      </c>
    </row>
    <row r="163" spans="1:7" x14ac:dyDescent="0.25">
      <c r="A163">
        <v>14</v>
      </c>
      <c r="B163" s="6">
        <v>42261</v>
      </c>
      <c r="C163">
        <v>30</v>
      </c>
      <c r="D163" t="s">
        <v>0</v>
      </c>
      <c r="E163">
        <v>0.68100000000000005</v>
      </c>
      <c r="F163">
        <v>3.4489999999999998</v>
      </c>
      <c r="G163">
        <f t="shared" si="2"/>
        <v>0.19744853580748045</v>
      </c>
    </row>
    <row r="164" spans="1:7" x14ac:dyDescent="0.25">
      <c r="A164">
        <v>14</v>
      </c>
      <c r="B164" s="6">
        <v>42261</v>
      </c>
      <c r="C164">
        <v>30</v>
      </c>
      <c r="D164" t="s">
        <v>0</v>
      </c>
      <c r="E164">
        <v>0.67800000000000005</v>
      </c>
      <c r="F164">
        <v>3.4769999999999999</v>
      </c>
      <c r="G164">
        <f t="shared" si="2"/>
        <v>0.19499568593615188</v>
      </c>
    </row>
    <row r="165" spans="1:7" x14ac:dyDescent="0.25">
      <c r="A165">
        <v>14</v>
      </c>
      <c r="B165" s="6">
        <v>42261</v>
      </c>
      <c r="C165">
        <v>30</v>
      </c>
      <c r="D165" t="s">
        <v>0</v>
      </c>
      <c r="E165">
        <v>0.90700000000000003</v>
      </c>
      <c r="F165">
        <v>2.278</v>
      </c>
      <c r="G165">
        <f t="shared" si="2"/>
        <v>0.39815627743634768</v>
      </c>
    </row>
    <row r="166" spans="1:7" x14ac:dyDescent="0.25">
      <c r="A166">
        <v>14</v>
      </c>
      <c r="B166" s="6">
        <v>42261</v>
      </c>
      <c r="C166">
        <v>30</v>
      </c>
      <c r="D166" t="s">
        <v>0</v>
      </c>
      <c r="E166">
        <v>0.752</v>
      </c>
      <c r="F166">
        <v>3.3</v>
      </c>
      <c r="G166">
        <f t="shared" si="2"/>
        <v>0.2278787878787879</v>
      </c>
    </row>
    <row r="167" spans="1:7" x14ac:dyDescent="0.25">
      <c r="A167">
        <v>15</v>
      </c>
      <c r="B167" s="6">
        <v>42257</v>
      </c>
      <c r="C167">
        <v>30</v>
      </c>
      <c r="D167" t="s">
        <v>0</v>
      </c>
      <c r="E167">
        <v>0.70899999999999996</v>
      </c>
      <c r="F167">
        <v>3.2669999999999999</v>
      </c>
      <c r="G167">
        <f t="shared" si="2"/>
        <v>0.2170186715641261</v>
      </c>
    </row>
    <row r="168" spans="1:7" x14ac:dyDescent="0.25">
      <c r="A168">
        <v>15</v>
      </c>
      <c r="B168" s="6">
        <v>42257</v>
      </c>
      <c r="C168">
        <v>30</v>
      </c>
      <c r="D168" t="s">
        <v>0</v>
      </c>
      <c r="E168">
        <v>0.248</v>
      </c>
      <c r="F168">
        <v>3.9769999999999999</v>
      </c>
      <c r="G168">
        <f t="shared" si="2"/>
        <v>6.23585617299472E-2</v>
      </c>
    </row>
    <row r="169" spans="1:7" x14ac:dyDescent="0.25">
      <c r="A169">
        <v>15</v>
      </c>
      <c r="B169" s="6">
        <v>42257</v>
      </c>
      <c r="C169">
        <v>30</v>
      </c>
      <c r="D169" t="s">
        <v>0</v>
      </c>
      <c r="E169">
        <v>0.436</v>
      </c>
      <c r="F169">
        <v>2.7050000000000001</v>
      </c>
      <c r="G169">
        <f t="shared" si="2"/>
        <v>0.16118299445471349</v>
      </c>
    </row>
    <row r="170" spans="1:7" x14ac:dyDescent="0.25">
      <c r="A170">
        <v>15</v>
      </c>
      <c r="B170" s="6">
        <v>42257</v>
      </c>
      <c r="C170">
        <v>30</v>
      </c>
      <c r="D170" t="s">
        <v>0</v>
      </c>
      <c r="E170">
        <v>0.28799999999999998</v>
      </c>
      <c r="F170">
        <v>3.4769999999999999</v>
      </c>
      <c r="G170">
        <f t="shared" si="2"/>
        <v>8.2830025884383082E-2</v>
      </c>
    </row>
    <row r="171" spans="1:7" x14ac:dyDescent="0.25">
      <c r="A171">
        <v>15</v>
      </c>
      <c r="B171" s="6">
        <v>42257</v>
      </c>
      <c r="C171">
        <v>30</v>
      </c>
      <c r="D171" t="s">
        <v>0</v>
      </c>
      <c r="E171">
        <v>0.435</v>
      </c>
      <c r="F171">
        <v>3.2440000000000002</v>
      </c>
      <c r="G171">
        <f t="shared" si="2"/>
        <v>0.13409371146732429</v>
      </c>
    </row>
    <row r="172" spans="1:7" x14ac:dyDescent="0.25">
      <c r="A172">
        <v>15</v>
      </c>
      <c r="B172" s="6">
        <v>42257</v>
      </c>
      <c r="C172">
        <v>30</v>
      </c>
      <c r="D172" t="s">
        <v>0</v>
      </c>
      <c r="E172">
        <v>0.56899999999999995</v>
      </c>
      <c r="F172">
        <v>2.8380000000000001</v>
      </c>
      <c r="G172">
        <f t="shared" si="2"/>
        <v>0.20049330514446792</v>
      </c>
    </row>
    <row r="173" spans="1:7" x14ac:dyDescent="0.25">
      <c r="A173">
        <v>15</v>
      </c>
      <c r="B173" s="6">
        <v>42257</v>
      </c>
      <c r="C173">
        <v>30</v>
      </c>
      <c r="D173" t="s">
        <v>0</v>
      </c>
      <c r="E173">
        <v>0.55000000000000004</v>
      </c>
      <c r="F173">
        <v>2.9</v>
      </c>
      <c r="G173">
        <f t="shared" si="2"/>
        <v>0.18965517241379312</v>
      </c>
    </row>
    <row r="174" spans="1:7" x14ac:dyDescent="0.25">
      <c r="A174">
        <v>15</v>
      </c>
      <c r="B174" s="6">
        <v>42257</v>
      </c>
      <c r="C174">
        <v>30</v>
      </c>
      <c r="D174" t="s">
        <v>0</v>
      </c>
      <c r="E174">
        <v>0.60299999999999998</v>
      </c>
      <c r="F174">
        <v>3.5379999999999998</v>
      </c>
      <c r="G174">
        <f t="shared" si="2"/>
        <v>0.17043527416619558</v>
      </c>
    </row>
    <row r="175" spans="1:7" x14ac:dyDescent="0.25">
      <c r="A175">
        <v>15</v>
      </c>
      <c r="B175" s="6">
        <v>42257</v>
      </c>
      <c r="C175">
        <v>30</v>
      </c>
      <c r="D175" t="s">
        <v>0</v>
      </c>
      <c r="E175">
        <v>0.63500000000000001</v>
      </c>
      <c r="F175">
        <v>3.3980000000000001</v>
      </c>
      <c r="G175">
        <f t="shared" si="2"/>
        <v>0.18687463213655089</v>
      </c>
    </row>
    <row r="176" spans="1:7" x14ac:dyDescent="0.25">
      <c r="A176">
        <v>15</v>
      </c>
      <c r="B176" s="6">
        <v>42257</v>
      </c>
      <c r="C176">
        <v>30</v>
      </c>
      <c r="D176" t="s">
        <v>0</v>
      </c>
      <c r="E176">
        <v>0.60499999999999998</v>
      </c>
      <c r="F176">
        <v>3.28</v>
      </c>
      <c r="G176">
        <f t="shared" si="2"/>
        <v>0.18445121951219512</v>
      </c>
    </row>
    <row r="177" spans="1:7" x14ac:dyDescent="0.25">
      <c r="A177">
        <v>15</v>
      </c>
      <c r="B177" s="6">
        <v>42261</v>
      </c>
      <c r="C177">
        <v>30</v>
      </c>
      <c r="D177" t="s">
        <v>0</v>
      </c>
      <c r="E177">
        <v>0.55400000000000005</v>
      </c>
      <c r="F177">
        <v>2.3069999999999999</v>
      </c>
      <c r="G177">
        <f t="shared" si="2"/>
        <v>0.24013870827915043</v>
      </c>
    </row>
    <row r="178" spans="1:7" x14ac:dyDescent="0.25">
      <c r="A178">
        <v>15</v>
      </c>
      <c r="B178" s="6">
        <v>42261</v>
      </c>
      <c r="C178">
        <v>30</v>
      </c>
      <c r="D178" t="s">
        <v>0</v>
      </c>
      <c r="E178">
        <v>0.58299999999999996</v>
      </c>
      <c r="F178">
        <v>2.7719999999999998</v>
      </c>
      <c r="G178">
        <f t="shared" si="2"/>
        <v>0.21031746031746032</v>
      </c>
    </row>
    <row r="179" spans="1:7" x14ac:dyDescent="0.25">
      <c r="A179">
        <v>15</v>
      </c>
      <c r="B179" s="6">
        <v>42261</v>
      </c>
      <c r="C179">
        <v>30</v>
      </c>
      <c r="D179" t="s">
        <v>0</v>
      </c>
      <c r="E179">
        <v>0.68799999999999994</v>
      </c>
      <c r="F179">
        <v>2.6509999999999998</v>
      </c>
      <c r="G179">
        <f t="shared" si="2"/>
        <v>0.25952470765748775</v>
      </c>
    </row>
    <row r="180" spans="1:7" x14ac:dyDescent="0.25">
      <c r="A180">
        <v>15</v>
      </c>
      <c r="B180" s="6">
        <v>42261</v>
      </c>
      <c r="C180">
        <v>30</v>
      </c>
      <c r="D180" t="s">
        <v>0</v>
      </c>
      <c r="E180">
        <v>0.67300000000000004</v>
      </c>
      <c r="F180">
        <v>2.3410000000000002</v>
      </c>
      <c r="G180">
        <f t="shared" si="2"/>
        <v>0.28748398120461338</v>
      </c>
    </row>
    <row r="181" spans="1:7" x14ac:dyDescent="0.25">
      <c r="A181">
        <v>15</v>
      </c>
      <c r="B181" s="6">
        <v>42261</v>
      </c>
      <c r="C181">
        <v>30</v>
      </c>
      <c r="D181" t="s">
        <v>0</v>
      </c>
      <c r="E181">
        <v>0.755</v>
      </c>
      <c r="F181">
        <v>2.4369999999999998</v>
      </c>
      <c r="G181">
        <f t="shared" si="2"/>
        <v>0.30980713992613873</v>
      </c>
    </row>
    <row r="182" spans="1:7" x14ac:dyDescent="0.25">
      <c r="A182">
        <v>15</v>
      </c>
      <c r="B182" s="6">
        <v>42261</v>
      </c>
      <c r="C182">
        <v>30</v>
      </c>
      <c r="D182" t="s">
        <v>0</v>
      </c>
      <c r="E182">
        <v>0.66</v>
      </c>
      <c r="F182">
        <v>2.0369999999999999</v>
      </c>
      <c r="G182">
        <f t="shared" si="2"/>
        <v>0.32400589101620031</v>
      </c>
    </row>
    <row r="183" spans="1:7" x14ac:dyDescent="0.25">
      <c r="A183">
        <v>15</v>
      </c>
      <c r="B183" s="6">
        <v>42261</v>
      </c>
      <c r="C183">
        <v>30</v>
      </c>
      <c r="D183" t="s">
        <v>0</v>
      </c>
      <c r="E183">
        <v>0.59499999999999997</v>
      </c>
      <c r="F183">
        <v>1.9670000000000001</v>
      </c>
      <c r="G183">
        <f t="shared" si="2"/>
        <v>0.30249110320284694</v>
      </c>
    </row>
    <row r="184" spans="1:7" x14ac:dyDescent="0.25">
      <c r="A184">
        <v>15</v>
      </c>
      <c r="B184" s="6">
        <v>42261</v>
      </c>
      <c r="C184">
        <v>30</v>
      </c>
      <c r="D184" t="s">
        <v>0</v>
      </c>
      <c r="E184">
        <v>0.69</v>
      </c>
      <c r="F184">
        <v>2.0270000000000001</v>
      </c>
      <c r="G184">
        <f t="shared" si="2"/>
        <v>0.34040453872718296</v>
      </c>
    </row>
    <row r="185" spans="1:7" x14ac:dyDescent="0.25">
      <c r="A185">
        <v>15</v>
      </c>
      <c r="B185" s="6">
        <v>42261</v>
      </c>
      <c r="C185">
        <v>30</v>
      </c>
      <c r="D185" t="s">
        <v>0</v>
      </c>
      <c r="E185">
        <v>0.55700000000000005</v>
      </c>
      <c r="F185">
        <v>1.63</v>
      </c>
      <c r="G185">
        <f t="shared" si="2"/>
        <v>0.34171779141104303</v>
      </c>
    </row>
    <row r="186" spans="1:7" x14ac:dyDescent="0.25">
      <c r="A186">
        <v>15</v>
      </c>
      <c r="B186" s="6">
        <v>42261</v>
      </c>
      <c r="C186">
        <v>30</v>
      </c>
      <c r="D186" t="s">
        <v>0</v>
      </c>
      <c r="E186">
        <v>0.47799999999999998</v>
      </c>
      <c r="F186">
        <v>1.5389999999999999</v>
      </c>
      <c r="G186">
        <f t="shared" si="2"/>
        <v>0.31059129304743338</v>
      </c>
    </row>
    <row r="187" spans="1:7" x14ac:dyDescent="0.25">
      <c r="A187">
        <v>16</v>
      </c>
      <c r="B187" s="6">
        <v>42261</v>
      </c>
      <c r="C187">
        <v>30</v>
      </c>
      <c r="D187" t="s">
        <v>1</v>
      </c>
      <c r="E187">
        <v>0.22500000000000001</v>
      </c>
      <c r="F187">
        <v>2.4289999999999998</v>
      </c>
      <c r="G187">
        <f t="shared" si="2"/>
        <v>9.2630712227254025E-2</v>
      </c>
    </row>
  </sheetData>
  <sortState ref="A2:F187">
    <sortCondition ref="A2:A187"/>
    <sortCondition ref="B2:B187"/>
  </sortState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2" sqref="A2"/>
    </sheetView>
  </sheetViews>
  <sheetFormatPr defaultRowHeight="15" x14ac:dyDescent="0.25"/>
  <sheetData>
    <row r="1" spans="1:3" x14ac:dyDescent="0.25">
      <c r="A1" t="s">
        <v>2</v>
      </c>
      <c r="B1" t="s">
        <v>35</v>
      </c>
      <c r="C1" t="s">
        <v>36</v>
      </c>
    </row>
    <row r="2" spans="1:3" x14ac:dyDescent="0.25">
      <c r="A2">
        <v>1</v>
      </c>
      <c r="B2">
        <v>30</v>
      </c>
      <c r="C2" t="s">
        <v>0</v>
      </c>
    </row>
    <row r="3" spans="1:3" x14ac:dyDescent="0.25">
      <c r="A3">
        <v>2</v>
      </c>
      <c r="B3">
        <v>60</v>
      </c>
      <c r="C3" t="s">
        <v>0</v>
      </c>
    </row>
    <row r="4" spans="1:3" x14ac:dyDescent="0.25">
      <c r="A4">
        <v>3</v>
      </c>
      <c r="B4">
        <v>30</v>
      </c>
      <c r="C4" t="s">
        <v>1</v>
      </c>
    </row>
    <row r="5" spans="1:3" x14ac:dyDescent="0.25">
      <c r="A5">
        <v>4</v>
      </c>
      <c r="B5">
        <v>60</v>
      </c>
      <c r="C5" t="s">
        <v>1</v>
      </c>
    </row>
    <row r="6" spans="1:3" x14ac:dyDescent="0.25">
      <c r="A6">
        <v>5</v>
      </c>
      <c r="B6">
        <v>30</v>
      </c>
      <c r="C6" t="s">
        <v>1</v>
      </c>
    </row>
    <row r="7" spans="1:3" x14ac:dyDescent="0.25">
      <c r="A7">
        <v>6</v>
      </c>
      <c r="B7">
        <v>60</v>
      </c>
      <c r="C7" t="s">
        <v>0</v>
      </c>
    </row>
    <row r="8" spans="1:3" x14ac:dyDescent="0.25">
      <c r="A8">
        <v>7</v>
      </c>
      <c r="B8">
        <v>60</v>
      </c>
      <c r="C8" t="s">
        <v>1</v>
      </c>
    </row>
    <row r="9" spans="1:3" x14ac:dyDescent="0.25">
      <c r="A9">
        <v>8</v>
      </c>
      <c r="B9">
        <v>60</v>
      </c>
      <c r="C9" t="s">
        <v>0</v>
      </c>
    </row>
    <row r="10" spans="1:3" x14ac:dyDescent="0.25">
      <c r="A10">
        <v>9</v>
      </c>
      <c r="B10">
        <v>60</v>
      </c>
      <c r="C10" t="s">
        <v>1</v>
      </c>
    </row>
    <row r="11" spans="1:3" x14ac:dyDescent="0.25">
      <c r="A11">
        <v>10</v>
      </c>
      <c r="B11">
        <v>30</v>
      </c>
      <c r="C11" t="s">
        <v>1</v>
      </c>
    </row>
    <row r="12" spans="1:3" x14ac:dyDescent="0.25">
      <c r="A12">
        <v>11</v>
      </c>
      <c r="B12">
        <v>30</v>
      </c>
      <c r="C12" t="s">
        <v>0</v>
      </c>
    </row>
    <row r="13" spans="1:3" x14ac:dyDescent="0.25">
      <c r="A13">
        <v>12</v>
      </c>
      <c r="B13">
        <v>60</v>
      </c>
      <c r="C13" t="s">
        <v>1</v>
      </c>
    </row>
    <row r="14" spans="1:3" x14ac:dyDescent="0.25">
      <c r="A14">
        <v>13</v>
      </c>
      <c r="B14">
        <v>60</v>
      </c>
      <c r="C14" t="s">
        <v>0</v>
      </c>
    </row>
    <row r="15" spans="1:3" x14ac:dyDescent="0.25">
      <c r="A15">
        <v>14</v>
      </c>
      <c r="B15">
        <v>30</v>
      </c>
      <c r="C15" t="s">
        <v>0</v>
      </c>
    </row>
    <row r="16" spans="1:3" x14ac:dyDescent="0.25">
      <c r="A16">
        <v>15</v>
      </c>
      <c r="B16">
        <v>30</v>
      </c>
      <c r="C16" t="s">
        <v>0</v>
      </c>
    </row>
    <row r="17" spans="1:3" x14ac:dyDescent="0.25">
      <c r="A17">
        <v>16</v>
      </c>
      <c r="B17">
        <v>30</v>
      </c>
      <c r="C17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summary_data</vt:lpstr>
      <vt:lpstr>mesocosm_data</vt:lpstr>
      <vt:lpstr>predator_data</vt:lpstr>
      <vt:lpstr>raw_population_data</vt:lpstr>
      <vt:lpstr>raw_egg_data</vt:lpstr>
      <vt:lpstr>raw_spine_data</vt:lpstr>
      <vt:lpstr>treatments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</dc:creator>
  <cp:lastModifiedBy>SC</cp:lastModifiedBy>
  <cp:lastPrinted>2015-09-15T15:10:21Z</cp:lastPrinted>
  <dcterms:created xsi:type="dcterms:W3CDTF">2015-09-14T18:50:09Z</dcterms:created>
  <dcterms:modified xsi:type="dcterms:W3CDTF">2015-09-16T12:15:36Z</dcterms:modified>
</cp:coreProperties>
</file>