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620" windowHeight="11895" activeTab="0"/>
  </bookViews>
  <sheets>
    <sheet name="Sheet1" sheetId="1" r:id="rId1"/>
    <sheet name="Sheet2" sheetId="2" r:id="rId2"/>
    <sheet name="Sheet3" sheetId="3" r:id="rId3"/>
  </sheets>
  <definedNames>
    <definedName name="r_value">'Sheet1'!$K$19</definedName>
  </definedNames>
  <calcPr fullCalcOnLoad="1"/>
</workbook>
</file>

<file path=xl/sharedStrings.xml><?xml version="1.0" encoding="utf-8"?>
<sst xmlns="http://schemas.openxmlformats.org/spreadsheetml/2006/main" count="15" uniqueCount="15">
  <si>
    <t>Age (x)</t>
  </si>
  <si>
    <t>lx</t>
  </si>
  <si>
    <t>nx</t>
  </si>
  <si>
    <t>dx</t>
  </si>
  <si>
    <t>qx</t>
  </si>
  <si>
    <t>Lx</t>
  </si>
  <si>
    <t>Tx</t>
  </si>
  <si>
    <t>ex</t>
  </si>
  <si>
    <t>mx</t>
  </si>
  <si>
    <t>lxmx</t>
  </si>
  <si>
    <t>Ro</t>
  </si>
  <si>
    <t>fx</t>
  </si>
  <si>
    <t>Generation</t>
  </si>
  <si>
    <t>Pop Size</t>
  </si>
  <si>
    <t>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</si>
</sst>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164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Sheet1!$A$38:$A$63</c:f>
              <c:numCache/>
            </c:numRef>
          </c:xVal>
          <c:yVal>
            <c:numRef>
              <c:f>Sheet1!$B$38:$B$63</c:f>
              <c:numCache/>
            </c:numRef>
          </c:yVal>
          <c:smooth val="1"/>
        </c:ser>
        <c:axId val="15701800"/>
        <c:axId val="7098473"/>
      </c:scatterChart>
      <c:valAx>
        <c:axId val="15701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98473"/>
        <c:crosses val="autoZero"/>
        <c:crossBetween val="midCat"/>
        <c:dispUnits/>
      </c:valAx>
      <c:valAx>
        <c:axId val="7098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Population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01800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</xdr:row>
      <xdr:rowOff>76200</xdr:rowOff>
    </xdr:from>
    <xdr:to>
      <xdr:col>8</xdr:col>
      <xdr:colOff>200025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133350" y="3600450"/>
        <a:ext cx="49434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3"/>
  <sheetViews>
    <sheetView showGridLines="0" tabSelected="1" workbookViewId="0" topLeftCell="A1">
      <selection activeCell="B38" sqref="B38"/>
    </sheetView>
  </sheetViews>
  <sheetFormatPr defaultColWidth="9.140625" defaultRowHeight="12.75"/>
  <sheetData>
    <row r="2" spans="1:11" ht="15.75">
      <c r="A2" s="1" t="s">
        <v>0</v>
      </c>
      <c r="B2" s="1" t="s">
        <v>2</v>
      </c>
      <c r="C2" s="1" t="s">
        <v>1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11</v>
      </c>
      <c r="K2" s="1" t="s">
        <v>9</v>
      </c>
    </row>
    <row r="3" spans="1:11" ht="15.75">
      <c r="A3" s="1">
        <v>0</v>
      </c>
      <c r="B3" s="7">
        <v>200</v>
      </c>
      <c r="C3" s="3">
        <v>1</v>
      </c>
      <c r="D3" s="3">
        <f>IF(B4&gt;0,(B3-B4)/$B$3,"")</f>
        <v>0.1</v>
      </c>
      <c r="E3" s="3">
        <f>IF(B4&gt;0,(B3-B4)/B3,"")</f>
        <v>0.1</v>
      </c>
      <c r="F3" s="5">
        <f>IF(B4&gt;0,(C3+C4)/2,"")</f>
        <v>0.95</v>
      </c>
      <c r="G3" s="5">
        <f>IF(B4&gt;0,SUM($F3:F$17),"")</f>
        <v>3.13</v>
      </c>
      <c r="H3" s="5">
        <f>IF(B4&gt;0,G3/C3,"")</f>
        <v>3.13</v>
      </c>
      <c r="I3" s="8"/>
      <c r="J3" s="2">
        <f>IF(I3&gt;0,B3*I3,"")</f>
      </c>
      <c r="K3" s="2">
        <f>IF(I3&gt;0,C3*I3,"")</f>
      </c>
    </row>
    <row r="4" spans="1:11" ht="15.75">
      <c r="A4" s="1">
        <v>1</v>
      </c>
      <c r="B4" s="7">
        <v>180</v>
      </c>
      <c r="C4" s="3">
        <f>((B4)/$B$3)</f>
        <v>0.9</v>
      </c>
      <c r="D4" s="3">
        <f>IF(B5&gt;0,(B4-B5)/$B$3,"")</f>
        <v>0.025</v>
      </c>
      <c r="E4" s="3">
        <f>IF(B5&gt;0,(B4-B5)/B4,"")</f>
        <v>0.027777777777777776</v>
      </c>
      <c r="F4" s="5">
        <f>IF(B5&gt;0,(C4+C5)/2,"")</f>
        <v>0.8875</v>
      </c>
      <c r="G4" s="5">
        <f>IF(B5&gt;0,SUM($F4:F$17),"")</f>
        <v>2.1799999999999997</v>
      </c>
      <c r="H4" s="5">
        <f>IF(B5&gt;0,G4/C4,"")</f>
        <v>2.422222222222222</v>
      </c>
      <c r="I4" s="8">
        <v>0</v>
      </c>
      <c r="J4" s="2">
        <f aca="true" t="shared" si="0" ref="J4:J17">IF(I4&gt;0,B4*I4,"")</f>
      </c>
      <c r="K4" s="2">
        <f aca="true" t="shared" si="1" ref="K4:K17">IF(I4&gt;0,C4*I4,"")</f>
      </c>
    </row>
    <row r="5" spans="1:11" ht="15.75">
      <c r="A5" s="1">
        <v>2</v>
      </c>
      <c r="B5" s="7">
        <v>175</v>
      </c>
      <c r="C5" s="3">
        <f aca="true" t="shared" si="2" ref="C5:C17">((B5)/$B$3)</f>
        <v>0.875</v>
      </c>
      <c r="D5" s="3">
        <f>IF(B6&gt;0,(B5-B6)/$B$3,"")</f>
        <v>0.275</v>
      </c>
      <c r="E5" s="3">
        <f>IF(B6&gt;0,(B5-B6)/B5,"")</f>
        <v>0.3142857142857143</v>
      </c>
      <c r="F5" s="5">
        <f>IF(B6&gt;0,(C5+C6)/2,"")</f>
        <v>0.7375</v>
      </c>
      <c r="G5" s="5">
        <f>IF(B6&gt;0,SUM($F5:F$17),"")</f>
        <v>1.2925</v>
      </c>
      <c r="H5" s="5">
        <f>IF(B6&gt;0,G5/C5,"")</f>
        <v>1.477142857142857</v>
      </c>
      <c r="I5" s="8">
        <v>0</v>
      </c>
      <c r="J5" s="2">
        <f t="shared" si="0"/>
      </c>
      <c r="K5" s="2">
        <f t="shared" si="1"/>
      </c>
    </row>
    <row r="6" spans="1:11" ht="15.75">
      <c r="A6" s="1">
        <v>3</v>
      </c>
      <c r="B6" s="7">
        <v>120</v>
      </c>
      <c r="C6" s="3">
        <f t="shared" si="2"/>
        <v>0.6</v>
      </c>
      <c r="D6" s="3">
        <f>IF(B7&gt;0,(B6-B7)/$B$3,"")</f>
        <v>0.35</v>
      </c>
      <c r="E6" s="3">
        <f>IF(B7&gt;0,(B6-B7)/B6,"")</f>
        <v>0.5833333333333334</v>
      </c>
      <c r="F6" s="5">
        <f>IF(B7&gt;0,(C6+C7)/2,"")</f>
        <v>0.425</v>
      </c>
      <c r="G6" s="5">
        <f>IF(B7&gt;0,SUM($F6:F$17),"")</f>
        <v>0.5549999999999999</v>
      </c>
      <c r="H6" s="5">
        <f>IF(B7&gt;0,G6/C6,"")</f>
        <v>0.9249999999999999</v>
      </c>
      <c r="I6" s="8">
        <v>1</v>
      </c>
      <c r="J6" s="2">
        <f t="shared" si="0"/>
        <v>120</v>
      </c>
      <c r="K6" s="2">
        <f t="shared" si="1"/>
        <v>0.6</v>
      </c>
    </row>
    <row r="7" spans="1:11" ht="15.75">
      <c r="A7" s="1">
        <v>4</v>
      </c>
      <c r="B7" s="7">
        <v>50</v>
      </c>
      <c r="C7" s="3">
        <f t="shared" si="2"/>
        <v>0.25</v>
      </c>
      <c r="D7" s="3">
        <f>IF(B8&gt;0,(B7-B8)/$B$3,"")</f>
        <v>0.24</v>
      </c>
      <c r="E7" s="3">
        <f>IF(B8&gt;0,(B7-B8)/B7,"")</f>
        <v>0.96</v>
      </c>
      <c r="F7" s="5">
        <f>IF(B8&gt;0,(C7+C8)/2,"")</f>
        <v>0.13</v>
      </c>
      <c r="G7" s="5">
        <f>IF(B8&gt;0,SUM($F7:F$17),"")</f>
        <v>0.13</v>
      </c>
      <c r="H7" s="5">
        <f>IF(B8&gt;0,G7/C7,"")</f>
        <v>0.52</v>
      </c>
      <c r="I7" s="8">
        <v>1</v>
      </c>
      <c r="J7" s="2">
        <f t="shared" si="0"/>
        <v>50</v>
      </c>
      <c r="K7" s="2">
        <f t="shared" si="1"/>
        <v>0.25</v>
      </c>
    </row>
    <row r="8" spans="1:11" ht="15.75">
      <c r="A8" s="1">
        <v>5</v>
      </c>
      <c r="B8" s="7">
        <v>2</v>
      </c>
      <c r="C8" s="3">
        <f t="shared" si="2"/>
        <v>0.01</v>
      </c>
      <c r="D8" s="3">
        <f>IF(B9&gt;0,(B8-B9)/$B$3,"")</f>
      </c>
      <c r="E8" s="3">
        <f>IF(B9&gt;0,(B8-B9)/B8,"")</f>
      </c>
      <c r="F8" s="5">
        <f>IF(B9&gt;0,(C8+C9)/2,"")</f>
      </c>
      <c r="G8" s="5">
        <f>IF(B9&gt;0,SUM($F8:F$17),"")</f>
      </c>
      <c r="H8" s="5">
        <f>IF(B9&gt;0,G8/C8,"")</f>
      </c>
      <c r="I8" s="8"/>
      <c r="J8" s="2">
        <f t="shared" si="0"/>
      </c>
      <c r="K8" s="2">
        <f t="shared" si="1"/>
      </c>
    </row>
    <row r="9" spans="1:11" ht="15.75">
      <c r="A9" s="1">
        <v>6</v>
      </c>
      <c r="B9" s="7">
        <v>0</v>
      </c>
      <c r="C9" s="3">
        <f t="shared" si="2"/>
        <v>0</v>
      </c>
      <c r="D9" s="3">
        <f aca="true" t="shared" si="3" ref="D9:D17">IF(B10&gt;0,(B9-B10)/$B$3,"")</f>
      </c>
      <c r="E9" s="3">
        <f aca="true" t="shared" si="4" ref="E9:E17">IF(B10&gt;0,(B9-B10)/B9,"")</f>
      </c>
      <c r="F9" s="5">
        <f aca="true" t="shared" si="5" ref="F9:F17">IF(B10&gt;0,(C9+C10)/2,"")</f>
      </c>
      <c r="G9" s="5">
        <f>IF(B10&gt;0,SUM($F9:F$17),"")</f>
      </c>
      <c r="H9" s="5">
        <f aca="true" t="shared" si="6" ref="H9:H17">IF(B10&gt;0,G9/C9,"")</f>
      </c>
      <c r="I9" s="8"/>
      <c r="J9" s="2">
        <f t="shared" si="0"/>
      </c>
      <c r="K9" s="2">
        <f t="shared" si="1"/>
      </c>
    </row>
    <row r="10" spans="1:11" ht="15.75">
      <c r="A10" s="1">
        <v>7</v>
      </c>
      <c r="B10" s="7">
        <v>0</v>
      </c>
      <c r="C10" s="3">
        <f t="shared" si="2"/>
        <v>0</v>
      </c>
      <c r="D10" s="3">
        <f t="shared" si="3"/>
      </c>
      <c r="E10" s="3">
        <f t="shared" si="4"/>
      </c>
      <c r="F10" s="5">
        <f t="shared" si="5"/>
      </c>
      <c r="G10" s="5">
        <f>IF(B11&gt;0,SUM($F10:F$17),"")</f>
      </c>
      <c r="H10" s="5">
        <f t="shared" si="6"/>
      </c>
      <c r="I10" s="8"/>
      <c r="J10" s="2">
        <f t="shared" si="0"/>
      </c>
      <c r="K10" s="2">
        <f t="shared" si="1"/>
      </c>
    </row>
    <row r="11" spans="1:11" ht="15.75">
      <c r="A11" s="1">
        <v>8</v>
      </c>
      <c r="B11" s="7">
        <v>0</v>
      </c>
      <c r="C11" s="3">
        <f t="shared" si="2"/>
        <v>0</v>
      </c>
      <c r="D11" s="3">
        <f t="shared" si="3"/>
      </c>
      <c r="E11" s="3">
        <f t="shared" si="4"/>
      </c>
      <c r="F11" s="5">
        <f t="shared" si="5"/>
      </c>
      <c r="G11" s="5">
        <f>IF(B12&gt;0,SUM($F11:F$17),"")</f>
      </c>
      <c r="H11" s="5">
        <f t="shared" si="6"/>
      </c>
      <c r="I11" s="8"/>
      <c r="J11" s="2">
        <f t="shared" si="0"/>
      </c>
      <c r="K11" s="2">
        <f t="shared" si="1"/>
      </c>
    </row>
    <row r="12" spans="1:11" ht="15.75">
      <c r="A12" s="1">
        <v>9</v>
      </c>
      <c r="B12" s="7">
        <v>0</v>
      </c>
      <c r="C12" s="3">
        <f t="shared" si="2"/>
        <v>0</v>
      </c>
      <c r="D12" s="3">
        <f t="shared" si="3"/>
      </c>
      <c r="E12" s="3">
        <f t="shared" si="4"/>
      </c>
      <c r="F12" s="5">
        <f t="shared" si="5"/>
      </c>
      <c r="G12" s="5">
        <f>IF(B13&gt;0,SUM($F12:F$17),"")</f>
      </c>
      <c r="H12" s="5">
        <f t="shared" si="6"/>
      </c>
      <c r="I12" s="8"/>
      <c r="J12" s="2">
        <f t="shared" si="0"/>
      </c>
      <c r="K12" s="2">
        <f t="shared" si="1"/>
      </c>
    </row>
    <row r="13" spans="1:11" ht="15.75">
      <c r="A13" s="1">
        <v>10</v>
      </c>
      <c r="B13" s="7">
        <v>0</v>
      </c>
      <c r="C13" s="3">
        <f t="shared" si="2"/>
        <v>0</v>
      </c>
      <c r="D13" s="3">
        <f t="shared" si="3"/>
      </c>
      <c r="E13" s="3">
        <f t="shared" si="4"/>
      </c>
      <c r="F13" s="5">
        <f t="shared" si="5"/>
      </c>
      <c r="G13" s="5">
        <f>IF(B14&gt;0,SUM($F13:F$17),"")</f>
      </c>
      <c r="H13" s="5">
        <f t="shared" si="6"/>
      </c>
      <c r="I13" s="8"/>
      <c r="J13" s="2">
        <f t="shared" si="0"/>
      </c>
      <c r="K13" s="2">
        <f t="shared" si="1"/>
      </c>
    </row>
    <row r="14" spans="1:11" ht="15.75">
      <c r="A14" s="1">
        <v>11</v>
      </c>
      <c r="B14" s="7">
        <v>0</v>
      </c>
      <c r="C14" s="3">
        <f t="shared" si="2"/>
        <v>0</v>
      </c>
      <c r="D14" s="3">
        <f t="shared" si="3"/>
      </c>
      <c r="E14" s="3">
        <f t="shared" si="4"/>
      </c>
      <c r="F14" s="5">
        <f t="shared" si="5"/>
      </c>
      <c r="G14" s="5">
        <f>IF(B15&gt;0,SUM($F14:F$17),"")</f>
      </c>
      <c r="H14" s="5">
        <f t="shared" si="6"/>
      </c>
      <c r="I14" s="8"/>
      <c r="J14" s="2">
        <f t="shared" si="0"/>
      </c>
      <c r="K14" s="2">
        <f t="shared" si="1"/>
      </c>
    </row>
    <row r="15" spans="1:11" ht="15.75">
      <c r="A15" s="1">
        <v>12</v>
      </c>
      <c r="B15" s="7">
        <v>0</v>
      </c>
      <c r="C15" s="3">
        <f t="shared" si="2"/>
        <v>0</v>
      </c>
      <c r="D15" s="3">
        <f t="shared" si="3"/>
      </c>
      <c r="E15" s="3">
        <f t="shared" si="4"/>
      </c>
      <c r="F15" s="5">
        <f t="shared" si="5"/>
      </c>
      <c r="G15" s="5">
        <f>IF(B16&gt;0,SUM($F15:F$17),"")</f>
      </c>
      <c r="H15" s="5">
        <f t="shared" si="6"/>
      </c>
      <c r="I15" s="8"/>
      <c r="J15" s="2">
        <f t="shared" si="0"/>
      </c>
      <c r="K15" s="2">
        <f t="shared" si="1"/>
      </c>
    </row>
    <row r="16" spans="1:11" ht="15.75">
      <c r="A16" s="1">
        <v>13</v>
      </c>
      <c r="B16" s="7">
        <v>0</v>
      </c>
      <c r="C16" s="3">
        <f t="shared" si="2"/>
        <v>0</v>
      </c>
      <c r="D16" s="3">
        <f t="shared" si="3"/>
      </c>
      <c r="E16" s="3">
        <f t="shared" si="4"/>
      </c>
      <c r="F16" s="5">
        <f t="shared" si="5"/>
      </c>
      <c r="G16" s="5">
        <f>IF(B17&gt;0,SUM($F16:F$17),"")</f>
      </c>
      <c r="H16" s="5">
        <f t="shared" si="6"/>
      </c>
      <c r="I16" s="8"/>
      <c r="J16" s="2">
        <f t="shared" si="0"/>
      </c>
      <c r="K16" s="2">
        <f t="shared" si="1"/>
      </c>
    </row>
    <row r="17" spans="1:11" ht="15.75">
      <c r="A17" s="1">
        <v>14</v>
      </c>
      <c r="B17" s="7">
        <v>0</v>
      </c>
      <c r="C17" s="3">
        <f t="shared" si="2"/>
        <v>0</v>
      </c>
      <c r="D17" s="3">
        <f t="shared" si="3"/>
      </c>
      <c r="E17" s="3">
        <f t="shared" si="4"/>
      </c>
      <c r="F17" s="5">
        <f t="shared" si="5"/>
      </c>
      <c r="G17" s="5">
        <f>IF(B18&gt;0,SUM($F17:F$17),"")</f>
      </c>
      <c r="H17" s="5">
        <f t="shared" si="6"/>
      </c>
      <c r="I17" s="8"/>
      <c r="J17" s="2">
        <f t="shared" si="0"/>
      </c>
      <c r="K17" s="2">
        <f t="shared" si="1"/>
      </c>
    </row>
    <row r="19" spans="10:11" ht="15.75">
      <c r="J19" s="4" t="s">
        <v>10</v>
      </c>
      <c r="K19" s="6">
        <f>SUM(K3:K17)</f>
        <v>0.85</v>
      </c>
    </row>
    <row r="21" spans="10:11" ht="15.75">
      <c r="J21" s="4" t="s">
        <v>14</v>
      </c>
      <c r="K21" s="6">
        <f>LN(K19)</f>
        <v>-0.16251892949777494</v>
      </c>
    </row>
    <row r="37" spans="1:2" ht="12.75">
      <c r="A37" t="s">
        <v>12</v>
      </c>
      <c r="B37" t="s">
        <v>13</v>
      </c>
    </row>
    <row r="38" spans="1:2" ht="12.75">
      <c r="A38">
        <v>1</v>
      </c>
      <c r="B38">
        <f>B3</f>
        <v>200</v>
      </c>
    </row>
    <row r="39" spans="1:2" ht="12.75">
      <c r="A39">
        <f>A38+1</f>
        <v>2</v>
      </c>
      <c r="B39">
        <f>B38*r_value</f>
        <v>170</v>
      </c>
    </row>
    <row r="40" spans="1:2" ht="12.75">
      <c r="A40">
        <f aca="true" t="shared" si="7" ref="A40:A63">A39+1</f>
        <v>3</v>
      </c>
      <c r="B40">
        <f>B39*r_value</f>
        <v>144.5</v>
      </c>
    </row>
    <row r="41" spans="1:2" ht="12.75">
      <c r="A41">
        <f t="shared" si="7"/>
        <v>4</v>
      </c>
      <c r="B41">
        <f>B40*r_value</f>
        <v>122.825</v>
      </c>
    </row>
    <row r="42" spans="1:2" ht="12.75">
      <c r="A42">
        <f t="shared" si="7"/>
        <v>5</v>
      </c>
      <c r="B42">
        <f>B41*r_value</f>
        <v>104.40125</v>
      </c>
    </row>
    <row r="43" spans="1:2" ht="12.75">
      <c r="A43">
        <f t="shared" si="7"/>
        <v>6</v>
      </c>
      <c r="B43">
        <f>B42*r_value</f>
        <v>88.7410625</v>
      </c>
    </row>
    <row r="44" spans="1:2" ht="12.75">
      <c r="A44">
        <f t="shared" si="7"/>
        <v>7</v>
      </c>
      <c r="B44">
        <f>B43*r_value</f>
        <v>75.429903125</v>
      </c>
    </row>
    <row r="45" spans="1:2" ht="12.75">
      <c r="A45">
        <f t="shared" si="7"/>
        <v>8</v>
      </c>
      <c r="B45">
        <f>B44*r_value</f>
        <v>64.11541765624999</v>
      </c>
    </row>
    <row r="46" spans="1:2" ht="12.75">
      <c r="A46">
        <f t="shared" si="7"/>
        <v>9</v>
      </c>
      <c r="B46">
        <f>B45*r_value</f>
        <v>54.49810500781249</v>
      </c>
    </row>
    <row r="47" spans="1:2" ht="12.75">
      <c r="A47">
        <f t="shared" si="7"/>
        <v>10</v>
      </c>
      <c r="B47">
        <f>B46*r_value</f>
        <v>46.32338925664062</v>
      </c>
    </row>
    <row r="48" spans="1:2" ht="12.75">
      <c r="A48">
        <f t="shared" si="7"/>
        <v>11</v>
      </c>
      <c r="B48">
        <f>B47*r_value</f>
        <v>39.37488086814452</v>
      </c>
    </row>
    <row r="49" spans="1:2" ht="12.75">
      <c r="A49">
        <f t="shared" si="7"/>
        <v>12</v>
      </c>
      <c r="B49">
        <f>B48*r_value</f>
        <v>33.46864873792284</v>
      </c>
    </row>
    <row r="50" spans="1:2" ht="12.75">
      <c r="A50">
        <f t="shared" si="7"/>
        <v>13</v>
      </c>
      <c r="B50">
        <f>B49*r_value</f>
        <v>28.448351427234414</v>
      </c>
    </row>
    <row r="51" spans="1:2" ht="12.75">
      <c r="A51">
        <f t="shared" si="7"/>
        <v>14</v>
      </c>
      <c r="B51">
        <f>B50*r_value</f>
        <v>24.18109871314925</v>
      </c>
    </row>
    <row r="52" spans="1:2" ht="12.75">
      <c r="A52">
        <f t="shared" si="7"/>
        <v>15</v>
      </c>
      <c r="B52">
        <f>B51*r_value</f>
        <v>20.553933906176862</v>
      </c>
    </row>
    <row r="53" spans="1:2" ht="12.75">
      <c r="A53">
        <f t="shared" si="7"/>
        <v>16</v>
      </c>
      <c r="B53">
        <f>B52*r_value</f>
        <v>17.470843820250334</v>
      </c>
    </row>
    <row r="54" spans="1:2" ht="12.75">
      <c r="A54">
        <f t="shared" si="7"/>
        <v>17</v>
      </c>
      <c r="B54">
        <f>B53*r_value</f>
        <v>14.850217247212782</v>
      </c>
    </row>
    <row r="55" spans="1:2" ht="12.75">
      <c r="A55">
        <f t="shared" si="7"/>
        <v>18</v>
      </c>
      <c r="B55">
        <f>B54*r_value</f>
        <v>12.622684660130865</v>
      </c>
    </row>
    <row r="56" spans="1:2" ht="12.75">
      <c r="A56">
        <f t="shared" si="7"/>
        <v>19</v>
      </c>
      <c r="B56">
        <f>B55*r_value</f>
        <v>10.729281961111235</v>
      </c>
    </row>
    <row r="57" spans="1:2" ht="12.75">
      <c r="A57">
        <f t="shared" si="7"/>
        <v>20</v>
      </c>
      <c r="B57">
        <f>B56*r_value</f>
        <v>9.11988966694455</v>
      </c>
    </row>
    <row r="58" spans="1:2" ht="12.75">
      <c r="A58">
        <f t="shared" si="7"/>
        <v>21</v>
      </c>
      <c r="B58">
        <f>B57*r_value</f>
        <v>7.751906216902867</v>
      </c>
    </row>
    <row r="59" spans="1:2" ht="12.75">
      <c r="A59">
        <f t="shared" si="7"/>
        <v>22</v>
      </c>
      <c r="B59">
        <f>B58*r_value</f>
        <v>6.589120284367437</v>
      </c>
    </row>
    <row r="60" spans="1:2" ht="12.75">
      <c r="A60">
        <f t="shared" si="7"/>
        <v>23</v>
      </c>
      <c r="B60">
        <f>B59*r_value</f>
        <v>5.600752241712321</v>
      </c>
    </row>
    <row r="61" spans="1:2" ht="12.75">
      <c r="A61">
        <f t="shared" si="7"/>
        <v>24</v>
      </c>
      <c r="B61">
        <f>B60*r_value</f>
        <v>4.760639405455473</v>
      </c>
    </row>
    <row r="62" spans="1:2" ht="12.75">
      <c r="A62">
        <f t="shared" si="7"/>
        <v>25</v>
      </c>
      <c r="B62">
        <f>B61*r_value</f>
        <v>4.046543494637152</v>
      </c>
    </row>
    <row r="63" spans="1:2" ht="12.75">
      <c r="A63">
        <f t="shared" si="7"/>
        <v>26</v>
      </c>
      <c r="B63">
        <f>B62*r_value</f>
        <v>3.4395619704415794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Southern Mississippi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 Schaefer</dc:creator>
  <cp:keywords/>
  <dc:description/>
  <cp:lastModifiedBy>Jake Schaefer</cp:lastModifiedBy>
  <dcterms:created xsi:type="dcterms:W3CDTF">2007-06-20T14:10:11Z</dcterms:created>
  <dcterms:modified xsi:type="dcterms:W3CDTF">2007-06-23T13:59:30Z</dcterms:modified>
  <cp:category/>
  <cp:version/>
  <cp:contentType/>
  <cp:contentStatus/>
</cp:coreProperties>
</file>